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gonzalez\Documents\PPTO\2015\trimestres\marzo\"/>
    </mc:Choice>
  </mc:AlternateContent>
  <bookViews>
    <workbookView xWindow="0" yWindow="0" windowWidth="28800" windowHeight="12105" tabRatio="992" activeTab="23"/>
  </bookViews>
  <sheets>
    <sheet name="vi" sheetId="1" r:id="rId1"/>
    <sheet name="tn" sheetId="2" r:id="rId2"/>
    <sheet name="si" sheetId="3" r:id="rId3"/>
    <sheet name="oc" sheetId="21" r:id="rId4"/>
    <sheet name="cl" sheetId="22" r:id="rId5"/>
    <sheet name="bo" sheetId="23" r:id="rId6"/>
    <sheet name="en" sheetId="24" r:id="rId7"/>
    <sheet name="fo" sheetId="4" r:id="rId8"/>
    <sheet name="me" sheetId="6" r:id="rId9"/>
    <sheet name="tj" sheetId="7" r:id="rId10"/>
    <sheet name="ce" sheetId="8" r:id="rId11"/>
    <sheet name="bl" sheetId="9" r:id="rId12"/>
    <sheet name="ch" sheetId="10" r:id="rId13"/>
    <sheet name="sb" sheetId="11" r:id="rId14"/>
    <sheet name="uq" sheetId="12" r:id="rId15"/>
    <sheet name="us" sheetId="13" r:id="rId16"/>
    <sheet name="su" sheetId="14" r:id="rId17"/>
    <sheet name="nz" sheetId="15" r:id="rId18"/>
    <sheet name="pb" sheetId="16" r:id="rId19"/>
    <sheet name="cr" sheetId="17" r:id="rId20"/>
    <sheet name="ra" sheetId="18" r:id="rId21"/>
    <sheet name="vs" sheetId="19" r:id="rId22"/>
    <sheet name="cta" sheetId="20" r:id="rId23"/>
    <sheet name="Hoja5" sheetId="5" r:id="rId24"/>
  </sheets>
  <externalReferences>
    <externalReference r:id="rId25"/>
    <externalReference r:id="rId26"/>
    <externalReference r:id="rId27"/>
  </externalReferences>
  <definedNames>
    <definedName name="_xlnm._FilterDatabase" localSheetId="4" hidden="1">cl!$C$158:$C$212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54" i="5" l="1"/>
  <c r="U54" i="5"/>
  <c r="T54" i="5"/>
  <c r="AG62" i="5" l="1"/>
  <c r="AG61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H46" i="5" s="1"/>
  <c r="AG45" i="5"/>
  <c r="AG44" i="5"/>
  <c r="AG43" i="5"/>
  <c r="AG42" i="5"/>
  <c r="AG41" i="5"/>
  <c r="AH41" i="5" s="1"/>
  <c r="X62" i="5" l="1"/>
  <c r="X61" i="5"/>
  <c r="X60" i="5"/>
  <c r="X59" i="5"/>
  <c r="X58" i="5"/>
  <c r="X57" i="5"/>
  <c r="X56" i="5"/>
  <c r="X55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U62" i="5"/>
  <c r="U61" i="5"/>
  <c r="U60" i="5"/>
  <c r="U59" i="5"/>
  <c r="U58" i="5"/>
  <c r="U57" i="5"/>
  <c r="U56" i="5"/>
  <c r="U55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T62" i="5"/>
  <c r="T61" i="5"/>
  <c r="T60" i="5"/>
  <c r="T59" i="5"/>
  <c r="T58" i="5"/>
  <c r="T57" i="5"/>
  <c r="T56" i="5"/>
  <c r="T55" i="5"/>
  <c r="T53" i="5"/>
  <c r="T52" i="5"/>
  <c r="T51" i="5"/>
  <c r="T50" i="5"/>
  <c r="T49" i="5"/>
  <c r="T48" i="5"/>
  <c r="T47" i="5"/>
  <c r="T46" i="5"/>
  <c r="T45" i="5"/>
  <c r="T44" i="5"/>
  <c r="T43" i="5"/>
  <c r="T42" i="5"/>
  <c r="V50" i="5"/>
  <c r="R62" i="5"/>
  <c r="R61" i="5"/>
  <c r="R57" i="5"/>
  <c r="R53" i="5"/>
  <c r="R49" i="5"/>
  <c r="R48" i="5"/>
  <c r="R46" i="5"/>
  <c r="R45" i="5"/>
  <c r="R44" i="5"/>
  <c r="R43" i="5"/>
  <c r="R42" i="5"/>
  <c r="R41" i="5"/>
  <c r="O62" i="5"/>
  <c r="O61" i="5"/>
  <c r="O57" i="5"/>
  <c r="P57" i="5" s="1"/>
  <c r="O53" i="5"/>
  <c r="O49" i="5"/>
  <c r="O48" i="5"/>
  <c r="O46" i="5"/>
  <c r="O45" i="5"/>
  <c r="O44" i="5"/>
  <c r="O43" i="5"/>
  <c r="O42" i="5"/>
  <c r="O41" i="5"/>
  <c r="N62" i="5"/>
  <c r="N61" i="5"/>
  <c r="N57" i="5"/>
  <c r="N53" i="5"/>
  <c r="N49" i="5"/>
  <c r="N48" i="5"/>
  <c r="N46" i="5"/>
  <c r="N45" i="5"/>
  <c r="N44" i="5"/>
  <c r="N43" i="5"/>
  <c r="N42" i="5"/>
  <c r="F52" i="5"/>
  <c r="F47" i="5"/>
  <c r="F46" i="5"/>
  <c r="F41" i="5"/>
  <c r="C52" i="5"/>
  <c r="C47" i="5"/>
  <c r="C46" i="5"/>
  <c r="C41" i="5"/>
  <c r="B52" i="5"/>
  <c r="B47" i="5"/>
  <c r="B46" i="5"/>
  <c r="B41" i="5"/>
  <c r="T41" i="5"/>
  <c r="N41" i="5"/>
  <c r="AD46" i="5"/>
  <c r="AA46" i="5"/>
  <c r="Z46" i="5"/>
  <c r="AB46" i="5" s="1"/>
  <c r="V62" i="5"/>
  <c r="V61" i="5"/>
  <c r="V59" i="5"/>
  <c r="V57" i="5"/>
  <c r="V54" i="5"/>
  <c r="V53" i="5"/>
  <c r="V51" i="5"/>
  <c r="V48" i="5"/>
  <c r="V46" i="5"/>
  <c r="V45" i="5"/>
  <c r="V44" i="5"/>
  <c r="V43" i="5"/>
  <c r="S62" i="5"/>
  <c r="P62" i="5"/>
  <c r="S61" i="5"/>
  <c r="P61" i="5"/>
  <c r="P53" i="5"/>
  <c r="P48" i="5"/>
  <c r="P46" i="5"/>
  <c r="S45" i="5"/>
  <c r="P45" i="5"/>
  <c r="P44" i="5"/>
  <c r="P42" i="5"/>
  <c r="J64" i="5"/>
  <c r="M63" i="5"/>
  <c r="J63" i="5"/>
  <c r="M62" i="5"/>
  <c r="J62" i="5"/>
  <c r="M61" i="5"/>
  <c r="J61" i="5"/>
  <c r="M60" i="5"/>
  <c r="J60" i="5"/>
  <c r="M59" i="5"/>
  <c r="J59" i="5"/>
  <c r="M58" i="5"/>
  <c r="J58" i="5"/>
  <c r="M57" i="5"/>
  <c r="J57" i="5"/>
  <c r="M56" i="5"/>
  <c r="J56" i="5"/>
  <c r="M55" i="5"/>
  <c r="J55" i="5"/>
  <c r="M54" i="5"/>
  <c r="J54" i="5"/>
  <c r="M53" i="5"/>
  <c r="J53" i="5"/>
  <c r="M52" i="5"/>
  <c r="J52" i="5"/>
  <c r="M51" i="5"/>
  <c r="J51" i="5"/>
  <c r="M50" i="5"/>
  <c r="J50" i="5"/>
  <c r="M49" i="5"/>
  <c r="J49" i="5"/>
  <c r="M48" i="5"/>
  <c r="J48" i="5"/>
  <c r="M47" i="5"/>
  <c r="J47" i="5"/>
  <c r="M46" i="5"/>
  <c r="J46" i="5"/>
  <c r="M45" i="5"/>
  <c r="J45" i="5"/>
  <c r="M44" i="5"/>
  <c r="J44" i="5"/>
  <c r="J42" i="5"/>
  <c r="M41" i="5"/>
  <c r="J41" i="5"/>
  <c r="D52" i="5"/>
  <c r="D46" i="5"/>
  <c r="AG40" i="5"/>
  <c r="AG39" i="5"/>
  <c r="X39" i="5"/>
  <c r="U39" i="5"/>
  <c r="T39" i="5"/>
  <c r="V39" i="5" s="1"/>
  <c r="R39" i="5"/>
  <c r="O39" i="5"/>
  <c r="N39" i="5"/>
  <c r="P39" i="5" s="1"/>
  <c r="L39" i="5"/>
  <c r="I39" i="5"/>
  <c r="J39" i="5" s="1"/>
  <c r="H39" i="5"/>
  <c r="F39" i="5"/>
  <c r="D39" i="5"/>
  <c r="C39" i="5"/>
  <c r="AA39" i="5" s="1"/>
  <c r="B39" i="5"/>
  <c r="AG38" i="5"/>
  <c r="X38" i="5"/>
  <c r="V38" i="5"/>
  <c r="U38" i="5"/>
  <c r="T38" i="5"/>
  <c r="R38" i="5"/>
  <c r="O38" i="5"/>
  <c r="N38" i="5"/>
  <c r="P38" i="5" s="1"/>
  <c r="L38" i="5"/>
  <c r="J38" i="5"/>
  <c r="I38" i="5"/>
  <c r="H38" i="5"/>
  <c r="F38" i="5"/>
  <c r="C38" i="5"/>
  <c r="AA38" i="5" s="1"/>
  <c r="B38" i="5"/>
  <c r="Z38" i="5" s="1"/>
  <c r="AG37" i="5"/>
  <c r="X37" i="5"/>
  <c r="V37" i="5"/>
  <c r="U37" i="5"/>
  <c r="T37" i="5"/>
  <c r="R37" i="5"/>
  <c r="O37" i="5"/>
  <c r="N37" i="5"/>
  <c r="P37" i="5" s="1"/>
  <c r="L37" i="5"/>
  <c r="I37" i="5"/>
  <c r="H37" i="5"/>
  <c r="F37" i="5"/>
  <c r="C37" i="5"/>
  <c r="B37" i="5"/>
  <c r="AG36" i="5"/>
  <c r="X36" i="5"/>
  <c r="U36" i="5"/>
  <c r="T36" i="5"/>
  <c r="V36" i="5" s="1"/>
  <c r="R36" i="5"/>
  <c r="O36" i="5"/>
  <c r="N36" i="5"/>
  <c r="P36" i="5" s="1"/>
  <c r="S36" i="5" s="1"/>
  <c r="L36" i="5"/>
  <c r="I36" i="5"/>
  <c r="H36" i="5"/>
  <c r="J36" i="5" s="1"/>
  <c r="F36" i="5"/>
  <c r="C36" i="5"/>
  <c r="AA36" i="5" s="1"/>
  <c r="B36" i="5"/>
  <c r="AG35" i="5"/>
  <c r="X35" i="5"/>
  <c r="U35" i="5"/>
  <c r="T35" i="5"/>
  <c r="V35" i="5" s="1"/>
  <c r="R35" i="5"/>
  <c r="O35" i="5"/>
  <c r="N35" i="5"/>
  <c r="L35" i="5"/>
  <c r="I35" i="5"/>
  <c r="H35" i="5"/>
  <c r="J35" i="5" s="1"/>
  <c r="F35" i="5"/>
  <c r="C35" i="5"/>
  <c r="AA35" i="5" s="1"/>
  <c r="B35" i="5"/>
  <c r="D35" i="5" s="1"/>
  <c r="AG34" i="5"/>
  <c r="X34" i="5"/>
  <c r="U34" i="5"/>
  <c r="T34" i="5"/>
  <c r="V34" i="5" s="1"/>
  <c r="R34" i="5"/>
  <c r="O34" i="5"/>
  <c r="N34" i="5"/>
  <c r="P34" i="5" s="1"/>
  <c r="L34" i="5"/>
  <c r="I34" i="5"/>
  <c r="H34" i="5"/>
  <c r="J34" i="5" s="1"/>
  <c r="F34" i="5"/>
  <c r="C34" i="5"/>
  <c r="B34" i="5"/>
  <c r="AG33" i="5"/>
  <c r="X33" i="5"/>
  <c r="U33" i="5"/>
  <c r="U40" i="5" s="1"/>
  <c r="T33" i="5"/>
  <c r="V33" i="5" s="1"/>
  <c r="R33" i="5"/>
  <c r="O33" i="5"/>
  <c r="O40" i="5" s="1"/>
  <c r="N33" i="5"/>
  <c r="L33" i="5"/>
  <c r="I33" i="5"/>
  <c r="J33" i="5" s="1"/>
  <c r="H33" i="5"/>
  <c r="F33" i="5"/>
  <c r="AD33" i="5" s="1"/>
  <c r="C33" i="5"/>
  <c r="B33" i="5"/>
  <c r="X31" i="5"/>
  <c r="U31" i="5"/>
  <c r="T31" i="5"/>
  <c r="R31" i="5"/>
  <c r="O31" i="5"/>
  <c r="N31" i="5"/>
  <c r="P31" i="5" s="1"/>
  <c r="L31" i="5"/>
  <c r="I31" i="5"/>
  <c r="H31" i="5"/>
  <c r="J31" i="5" s="1"/>
  <c r="F31" i="5"/>
  <c r="C31" i="5"/>
  <c r="B31" i="5"/>
  <c r="X30" i="5"/>
  <c r="U30" i="5"/>
  <c r="T30" i="5"/>
  <c r="R30" i="5"/>
  <c r="O30" i="5"/>
  <c r="N30" i="5"/>
  <c r="L30" i="5"/>
  <c r="I30" i="5"/>
  <c r="H30" i="5"/>
  <c r="J30" i="5" s="1"/>
  <c r="F30" i="5"/>
  <c r="C30" i="5"/>
  <c r="B30" i="5"/>
  <c r="X28" i="5"/>
  <c r="U28" i="5"/>
  <c r="T28" i="5"/>
  <c r="R28" i="5"/>
  <c r="O28" i="5"/>
  <c r="N28" i="5"/>
  <c r="L28" i="5"/>
  <c r="I28" i="5"/>
  <c r="H28" i="5"/>
  <c r="F28" i="5"/>
  <c r="C28" i="5"/>
  <c r="B28" i="5"/>
  <c r="X27" i="5"/>
  <c r="U27" i="5"/>
  <c r="T27" i="5"/>
  <c r="V27" i="5" s="1"/>
  <c r="R27" i="5"/>
  <c r="O27" i="5"/>
  <c r="N27" i="5"/>
  <c r="L27" i="5"/>
  <c r="I27" i="5"/>
  <c r="H27" i="5"/>
  <c r="F27" i="5"/>
  <c r="C27" i="5"/>
  <c r="B27" i="5"/>
  <c r="X26" i="5"/>
  <c r="U26" i="5"/>
  <c r="T26" i="5"/>
  <c r="R26" i="5"/>
  <c r="O26" i="5"/>
  <c r="N26" i="5"/>
  <c r="L26" i="5"/>
  <c r="I26" i="5"/>
  <c r="H26" i="5"/>
  <c r="F26" i="5"/>
  <c r="C26" i="5"/>
  <c r="B26" i="5"/>
  <c r="V25" i="5"/>
  <c r="P25" i="5"/>
  <c r="L25" i="5"/>
  <c r="I25" i="5"/>
  <c r="H25" i="5"/>
  <c r="F25" i="5"/>
  <c r="C25" i="5"/>
  <c r="B25" i="5"/>
  <c r="X24" i="5"/>
  <c r="U24" i="5"/>
  <c r="T24" i="5"/>
  <c r="V24" i="5" s="1"/>
  <c r="R24" i="5"/>
  <c r="O24" i="5"/>
  <c r="N24" i="5"/>
  <c r="L24" i="5"/>
  <c r="I24" i="5"/>
  <c r="J24" i="5" s="1"/>
  <c r="H24" i="5"/>
  <c r="F24" i="5"/>
  <c r="C24" i="5"/>
  <c r="B24" i="5"/>
  <c r="X23" i="5"/>
  <c r="U23" i="5"/>
  <c r="V23" i="5" s="1"/>
  <c r="T23" i="5"/>
  <c r="R23" i="5"/>
  <c r="O23" i="5"/>
  <c r="N23" i="5"/>
  <c r="P23" i="5" s="1"/>
  <c r="L23" i="5"/>
  <c r="I23" i="5"/>
  <c r="H23" i="5"/>
  <c r="F23" i="5"/>
  <c r="C23" i="5"/>
  <c r="B23" i="5"/>
  <c r="D23" i="5" s="1"/>
  <c r="X22" i="5"/>
  <c r="U22" i="5"/>
  <c r="T22" i="5"/>
  <c r="R22" i="5"/>
  <c r="O22" i="5"/>
  <c r="P22" i="5" s="1"/>
  <c r="N22" i="5"/>
  <c r="L22" i="5"/>
  <c r="I22" i="5"/>
  <c r="H22" i="5"/>
  <c r="J22" i="5" s="1"/>
  <c r="F22" i="5"/>
  <c r="C22" i="5"/>
  <c r="B22" i="5"/>
  <c r="D22" i="5" s="1"/>
  <c r="X21" i="5"/>
  <c r="U21" i="5"/>
  <c r="T21" i="5"/>
  <c r="V21" i="5" s="1"/>
  <c r="R21" i="5"/>
  <c r="O21" i="5"/>
  <c r="N21" i="5"/>
  <c r="L21" i="5"/>
  <c r="I21" i="5"/>
  <c r="H21" i="5"/>
  <c r="J21" i="5" s="1"/>
  <c r="F21" i="5"/>
  <c r="C21" i="5"/>
  <c r="D21" i="5" s="1"/>
  <c r="B21" i="5"/>
  <c r="X20" i="5"/>
  <c r="U20" i="5"/>
  <c r="T20" i="5"/>
  <c r="R20" i="5"/>
  <c r="O20" i="5"/>
  <c r="N20" i="5"/>
  <c r="L20" i="5"/>
  <c r="I20" i="5"/>
  <c r="H20" i="5"/>
  <c r="F20" i="5"/>
  <c r="C20" i="5"/>
  <c r="B20" i="5"/>
  <c r="X19" i="5"/>
  <c r="U19" i="5"/>
  <c r="T19" i="5"/>
  <c r="V19" i="5" s="1"/>
  <c r="R19" i="5"/>
  <c r="O19" i="5"/>
  <c r="N19" i="5"/>
  <c r="P19" i="5" s="1"/>
  <c r="S19" i="5" s="1"/>
  <c r="L19" i="5"/>
  <c r="I19" i="5"/>
  <c r="H19" i="5"/>
  <c r="J19" i="5" s="1"/>
  <c r="F19" i="5"/>
  <c r="C19" i="5"/>
  <c r="AA19" i="5" s="1"/>
  <c r="B19" i="5"/>
  <c r="X18" i="5"/>
  <c r="U18" i="5"/>
  <c r="T18" i="5"/>
  <c r="R18" i="5"/>
  <c r="O18" i="5"/>
  <c r="N18" i="5"/>
  <c r="L18" i="5"/>
  <c r="I18" i="5"/>
  <c r="H18" i="5"/>
  <c r="F18" i="5"/>
  <c r="C18" i="5"/>
  <c r="B18" i="5"/>
  <c r="D18" i="5" s="1"/>
  <c r="X17" i="5"/>
  <c r="U17" i="5"/>
  <c r="T17" i="5"/>
  <c r="V17" i="5" s="1"/>
  <c r="Y17" i="5" s="1"/>
  <c r="R17" i="5"/>
  <c r="O17" i="5"/>
  <c r="N17" i="5"/>
  <c r="L17" i="5"/>
  <c r="I17" i="5"/>
  <c r="H17" i="5"/>
  <c r="F17" i="5"/>
  <c r="AD17" i="5" s="1"/>
  <c r="C17" i="5"/>
  <c r="B17" i="5"/>
  <c r="X16" i="5"/>
  <c r="U16" i="5"/>
  <c r="T16" i="5"/>
  <c r="R16" i="5"/>
  <c r="O16" i="5"/>
  <c r="N16" i="5"/>
  <c r="L16" i="5"/>
  <c r="I16" i="5"/>
  <c r="H16" i="5"/>
  <c r="J16" i="5" s="1"/>
  <c r="F16" i="5"/>
  <c r="C16" i="5"/>
  <c r="B16" i="5"/>
  <c r="X15" i="5"/>
  <c r="U15" i="5"/>
  <c r="T15" i="5"/>
  <c r="R15" i="5"/>
  <c r="O15" i="5"/>
  <c r="N15" i="5"/>
  <c r="L15" i="5"/>
  <c r="I15" i="5"/>
  <c r="H15" i="5"/>
  <c r="F15" i="5"/>
  <c r="C15" i="5"/>
  <c r="B15" i="5"/>
  <c r="X14" i="5"/>
  <c r="U14" i="5"/>
  <c r="T14" i="5"/>
  <c r="R14" i="5"/>
  <c r="O14" i="5"/>
  <c r="N14" i="5"/>
  <c r="P14" i="5" s="1"/>
  <c r="L14" i="5"/>
  <c r="I14" i="5"/>
  <c r="H14" i="5"/>
  <c r="J14" i="5" s="1"/>
  <c r="F14" i="5"/>
  <c r="C14" i="5"/>
  <c r="AA14" i="5" s="1"/>
  <c r="B14" i="5"/>
  <c r="Z14" i="5" s="1"/>
  <c r="AB14" i="5" s="1"/>
  <c r="X13" i="5"/>
  <c r="U13" i="5"/>
  <c r="T13" i="5"/>
  <c r="V13" i="5" s="1"/>
  <c r="R13" i="5"/>
  <c r="O13" i="5"/>
  <c r="N13" i="5"/>
  <c r="L13" i="5"/>
  <c r="I13" i="5"/>
  <c r="H13" i="5"/>
  <c r="F13" i="5"/>
  <c r="AD13" i="5" s="1"/>
  <c r="C13" i="5"/>
  <c r="AA13" i="5" s="1"/>
  <c r="B13" i="5"/>
  <c r="X12" i="5"/>
  <c r="U12" i="5"/>
  <c r="T12" i="5"/>
  <c r="R12" i="5"/>
  <c r="O12" i="5"/>
  <c r="N12" i="5"/>
  <c r="P12" i="5" s="1"/>
  <c r="L12" i="5"/>
  <c r="I12" i="5"/>
  <c r="H12" i="5"/>
  <c r="J12" i="5" s="1"/>
  <c r="F12" i="5"/>
  <c r="C12" i="5"/>
  <c r="AA12" i="5" s="1"/>
  <c r="B12" i="5"/>
  <c r="D12" i="5" s="1"/>
  <c r="X11" i="5"/>
  <c r="U11" i="5"/>
  <c r="T11" i="5"/>
  <c r="R11" i="5"/>
  <c r="O11" i="5"/>
  <c r="N11" i="5"/>
  <c r="L11" i="5"/>
  <c r="I11" i="5"/>
  <c r="H11" i="5"/>
  <c r="F11" i="5"/>
  <c r="C11" i="5"/>
  <c r="B11" i="5"/>
  <c r="X10" i="5"/>
  <c r="U10" i="5"/>
  <c r="T10" i="5"/>
  <c r="R10" i="5"/>
  <c r="O10" i="5"/>
  <c r="N10" i="5"/>
  <c r="P10" i="5" s="1"/>
  <c r="L10" i="5"/>
  <c r="I10" i="5"/>
  <c r="H10" i="5"/>
  <c r="J10" i="5" s="1"/>
  <c r="F10" i="5"/>
  <c r="C10" i="5"/>
  <c r="B10" i="5"/>
  <c r="X9" i="5"/>
  <c r="U9" i="5"/>
  <c r="T9" i="5"/>
  <c r="R9" i="5"/>
  <c r="O9" i="5"/>
  <c r="N9" i="5"/>
  <c r="L9" i="5"/>
  <c r="I9" i="5"/>
  <c r="H9" i="5"/>
  <c r="F9" i="5"/>
  <c r="C9" i="5"/>
  <c r="AA9" i="5" s="1"/>
  <c r="B9" i="5"/>
  <c r="X8" i="5"/>
  <c r="U8" i="5"/>
  <c r="T8" i="5"/>
  <c r="R8" i="5"/>
  <c r="O8" i="5"/>
  <c r="N8" i="5"/>
  <c r="P8" i="5" s="1"/>
  <c r="L8" i="5"/>
  <c r="I8" i="5"/>
  <c r="H8" i="5"/>
  <c r="J8" i="5" s="1"/>
  <c r="F8" i="5"/>
  <c r="C8" i="5"/>
  <c r="B8" i="5"/>
  <c r="Z8" i="5" s="1"/>
  <c r="P15" i="5" l="1"/>
  <c r="P17" i="5"/>
  <c r="S17" i="5" s="1"/>
  <c r="P21" i="5"/>
  <c r="Z39" i="5"/>
  <c r="Z19" i="5"/>
  <c r="Z21" i="5"/>
  <c r="H40" i="5"/>
  <c r="T29" i="5"/>
  <c r="T32" i="5" s="1"/>
  <c r="T64" i="5" s="1"/>
  <c r="P18" i="5"/>
  <c r="P20" i="5"/>
  <c r="V26" i="5"/>
  <c r="V28" i="5"/>
  <c r="V31" i="5"/>
  <c r="D34" i="5"/>
  <c r="Z37" i="5"/>
  <c r="AD28" i="5"/>
  <c r="AA34" i="5"/>
  <c r="Y23" i="5"/>
  <c r="P27" i="5"/>
  <c r="M31" i="5"/>
  <c r="AD34" i="5"/>
  <c r="AD37" i="5"/>
  <c r="V8" i="5"/>
  <c r="V12" i="5"/>
  <c r="Y12" i="5" s="1"/>
  <c r="V14" i="5"/>
  <c r="V16" i="5"/>
  <c r="V20" i="5"/>
  <c r="AA22" i="5"/>
  <c r="D30" i="5"/>
  <c r="D33" i="5"/>
  <c r="D36" i="5"/>
  <c r="J37" i="5"/>
  <c r="M37" i="5" s="1"/>
  <c r="Y37" i="5"/>
  <c r="M38" i="5"/>
  <c r="L40" i="5"/>
  <c r="AB19" i="5"/>
  <c r="AD27" i="5"/>
  <c r="P28" i="5"/>
  <c r="V30" i="5"/>
  <c r="AD15" i="5"/>
  <c r="D26" i="5"/>
  <c r="AD23" i="5"/>
  <c r="Z31" i="5"/>
  <c r="D20" i="5"/>
  <c r="J26" i="5"/>
  <c r="Y28" i="5"/>
  <c r="AD12" i="5"/>
  <c r="P13" i="5"/>
  <c r="S13" i="5" s="1"/>
  <c r="AD22" i="5"/>
  <c r="Z27" i="5"/>
  <c r="D27" i="5"/>
  <c r="G27" i="5" s="1"/>
  <c r="J13" i="5"/>
  <c r="M13" i="5" s="1"/>
  <c r="Z28" i="5"/>
  <c r="D16" i="5"/>
  <c r="V18" i="5"/>
  <c r="P24" i="5"/>
  <c r="S24" i="5" s="1"/>
  <c r="AD26" i="5"/>
  <c r="P30" i="5"/>
  <c r="M14" i="5"/>
  <c r="J18" i="5"/>
  <c r="J20" i="5"/>
  <c r="AA24" i="5"/>
  <c r="D15" i="5"/>
  <c r="AA30" i="5"/>
  <c r="V52" i="5"/>
  <c r="Y52" i="5" s="1"/>
  <c r="V60" i="5"/>
  <c r="Y60" i="5" s="1"/>
  <c r="X63" i="5"/>
  <c r="U63" i="5"/>
  <c r="T63" i="5"/>
  <c r="V10" i="5"/>
  <c r="Y10" i="5" s="1"/>
  <c r="Y14" i="5"/>
  <c r="G16" i="5"/>
  <c r="J17" i="5"/>
  <c r="Y24" i="5"/>
  <c r="P26" i="5"/>
  <c r="S26" i="5" s="1"/>
  <c r="J28" i="5"/>
  <c r="M30" i="5"/>
  <c r="Z30" i="5"/>
  <c r="X40" i="5"/>
  <c r="P35" i="5"/>
  <c r="S35" i="5" s="1"/>
  <c r="Y38" i="5"/>
  <c r="F29" i="5"/>
  <c r="P11" i="5"/>
  <c r="S11" i="5" s="1"/>
  <c r="G15" i="5"/>
  <c r="S15" i="5"/>
  <c r="AA18" i="5"/>
  <c r="J23" i="5"/>
  <c r="M23" i="5" s="1"/>
  <c r="AA26" i="5"/>
  <c r="M28" i="5"/>
  <c r="T40" i="5"/>
  <c r="H29" i="5"/>
  <c r="M10" i="5"/>
  <c r="Z11" i="5"/>
  <c r="S18" i="5"/>
  <c r="M20" i="5"/>
  <c r="V22" i="5"/>
  <c r="D24" i="5"/>
  <c r="G24" i="5" s="1"/>
  <c r="J27" i="5"/>
  <c r="Y27" i="5"/>
  <c r="AD31" i="5"/>
  <c r="N40" i="5"/>
  <c r="P40" i="5" s="1"/>
  <c r="S40" i="5" s="1"/>
  <c r="AD35" i="5"/>
  <c r="Z16" i="5"/>
  <c r="G18" i="5"/>
  <c r="Z25" i="5"/>
  <c r="L29" i="5"/>
  <c r="Z10" i="5"/>
  <c r="D14" i="5"/>
  <c r="S14" i="5"/>
  <c r="P16" i="5"/>
  <c r="S16" i="5" s="1"/>
  <c r="AD21" i="5"/>
  <c r="Y22" i="5"/>
  <c r="AA28" i="5"/>
  <c r="AB28" i="5" s="1"/>
  <c r="R40" i="5"/>
  <c r="AA10" i="5"/>
  <c r="D13" i="5"/>
  <c r="AA17" i="5"/>
  <c r="AA20" i="5"/>
  <c r="G21" i="5"/>
  <c r="D28" i="5"/>
  <c r="S28" i="5"/>
  <c r="AA33" i="5"/>
  <c r="Z36" i="5"/>
  <c r="AA37" i="5"/>
  <c r="G39" i="5"/>
  <c r="G36" i="5"/>
  <c r="D10" i="5"/>
  <c r="I29" i="5"/>
  <c r="AA16" i="5"/>
  <c r="AB16" i="5" s="1"/>
  <c r="G20" i="5"/>
  <c r="Y21" i="5"/>
  <c r="M26" i="5"/>
  <c r="Y30" i="5"/>
  <c r="Y34" i="5"/>
  <c r="M64" i="5"/>
  <c r="M36" i="5"/>
  <c r="AA40" i="5"/>
  <c r="M34" i="5"/>
  <c r="V41" i="5"/>
  <c r="V56" i="5"/>
  <c r="V55" i="5"/>
  <c r="Y44" i="5"/>
  <c r="V47" i="5"/>
  <c r="Y50" i="5"/>
  <c r="V42" i="5"/>
  <c r="V58" i="5"/>
  <c r="V49" i="5"/>
  <c r="S44" i="5"/>
  <c r="P41" i="5"/>
  <c r="S48" i="5"/>
  <c r="S53" i="5"/>
  <c r="S46" i="5"/>
  <c r="S57" i="5"/>
  <c r="P49" i="5"/>
  <c r="AD41" i="5"/>
  <c r="D41" i="5"/>
  <c r="AA41" i="5"/>
  <c r="G46" i="5"/>
  <c r="D47" i="5"/>
  <c r="G52" i="5"/>
  <c r="Z41" i="5"/>
  <c r="S42" i="5"/>
  <c r="M42" i="5"/>
  <c r="AF46" i="5"/>
  <c r="AE46" i="5"/>
  <c r="Y61" i="5"/>
  <c r="Y47" i="5"/>
  <c r="Y51" i="5"/>
  <c r="Y54" i="5"/>
  <c r="Y41" i="5"/>
  <c r="Y48" i="5"/>
  <c r="Y55" i="5"/>
  <c r="Y59" i="5"/>
  <c r="Y62" i="5"/>
  <c r="Y45" i="5"/>
  <c r="Y49" i="5"/>
  <c r="Y56" i="5"/>
  <c r="Y53" i="5"/>
  <c r="Y43" i="5"/>
  <c r="Y46" i="5"/>
  <c r="Y57" i="5"/>
  <c r="F32" i="5"/>
  <c r="N29" i="5"/>
  <c r="AD14" i="5"/>
  <c r="AE14" i="5" s="1"/>
  <c r="Z18" i="5"/>
  <c r="AB18" i="5" s="1"/>
  <c r="S22" i="5"/>
  <c r="G33" i="5"/>
  <c r="AH37" i="5"/>
  <c r="AB37" i="5"/>
  <c r="AE37" i="5" s="1"/>
  <c r="S37" i="5"/>
  <c r="AH38" i="5"/>
  <c r="AB38" i="5"/>
  <c r="S21" i="5"/>
  <c r="M27" i="5"/>
  <c r="M35" i="5"/>
  <c r="S8" i="5"/>
  <c r="B29" i="5"/>
  <c r="B32" i="5" s="1"/>
  <c r="H32" i="5"/>
  <c r="C29" i="5"/>
  <c r="C32" i="5" s="1"/>
  <c r="O29" i="5"/>
  <c r="M12" i="5"/>
  <c r="Z12" i="5"/>
  <c r="AB12" i="5" s="1"/>
  <c r="J15" i="5"/>
  <c r="V15" i="5"/>
  <c r="S20" i="5"/>
  <c r="M24" i="5"/>
  <c r="Z24" i="5"/>
  <c r="AB24" i="5" s="1"/>
  <c r="Y26" i="5"/>
  <c r="Y33" i="5"/>
  <c r="AB36" i="5"/>
  <c r="AH36" i="5"/>
  <c r="S38" i="5"/>
  <c r="Y39" i="5"/>
  <c r="AE12" i="5"/>
  <c r="Y13" i="5"/>
  <c r="AB39" i="5"/>
  <c r="AH39" i="5"/>
  <c r="I32" i="5"/>
  <c r="Y16" i="5"/>
  <c r="M21" i="5"/>
  <c r="AA25" i="5"/>
  <c r="AB25" i="5" s="1"/>
  <c r="D25" i="5"/>
  <c r="S27" i="5"/>
  <c r="J43" i="5"/>
  <c r="X29" i="5"/>
  <c r="X32" i="5" s="1"/>
  <c r="X64" i="5" s="1"/>
  <c r="AA11" i="5"/>
  <c r="S10" i="5"/>
  <c r="M16" i="5"/>
  <c r="Y19" i="5"/>
  <c r="M22" i="5"/>
  <c r="AA31" i="5"/>
  <c r="D31" i="5"/>
  <c r="G35" i="5"/>
  <c r="M39" i="5"/>
  <c r="R29" i="5"/>
  <c r="R32" i="5" s="1"/>
  <c r="L32" i="5"/>
  <c r="Y8" i="5"/>
  <c r="N32" i="5"/>
  <c r="U29" i="5"/>
  <c r="U32" i="5" s="1"/>
  <c r="U64" i="5" s="1"/>
  <c r="G10" i="5"/>
  <c r="G12" i="5"/>
  <c r="AD16" i="5"/>
  <c r="M17" i="5"/>
  <c r="Y18" i="5"/>
  <c r="Y20" i="5"/>
  <c r="G23" i="5"/>
  <c r="S30" i="5"/>
  <c r="M33" i="5"/>
  <c r="Y35" i="5"/>
  <c r="S12" i="5"/>
  <c r="D8" i="5"/>
  <c r="O32" i="5"/>
  <c r="AD8" i="5"/>
  <c r="J11" i="5"/>
  <c r="V11" i="5"/>
  <c r="G13" i="5"/>
  <c r="AA15" i="5"/>
  <c r="D17" i="5"/>
  <c r="M18" i="5"/>
  <c r="M19" i="5"/>
  <c r="AD20" i="5"/>
  <c r="Z22" i="5"/>
  <c r="AB22" i="5" s="1"/>
  <c r="AE22" i="5" s="1"/>
  <c r="AA23" i="5"/>
  <c r="S23" i="5"/>
  <c r="G26" i="5"/>
  <c r="G30" i="5"/>
  <c r="P43" i="5"/>
  <c r="S34" i="5"/>
  <c r="Y36" i="5"/>
  <c r="S39" i="5"/>
  <c r="V40" i="5"/>
  <c r="J9" i="5"/>
  <c r="M9" i="5" s="1"/>
  <c r="Z9" i="5"/>
  <c r="D11" i="5"/>
  <c r="G14" i="5"/>
  <c r="Z17" i="5"/>
  <c r="AB17" i="5" s="1"/>
  <c r="D19" i="5"/>
  <c r="G19" i="5" s="1"/>
  <c r="G22" i="5"/>
  <c r="J25" i="5"/>
  <c r="G28" i="5"/>
  <c r="P33" i="5"/>
  <c r="G34" i="5"/>
  <c r="D37" i="5"/>
  <c r="I40" i="5"/>
  <c r="AD36" i="5"/>
  <c r="AE36" i="5" s="1"/>
  <c r="D38" i="5"/>
  <c r="G38" i="5" s="1"/>
  <c r="B40" i="5"/>
  <c r="AA8" i="5"/>
  <c r="AB8" i="5" s="1"/>
  <c r="D9" i="5"/>
  <c r="AD11" i="5"/>
  <c r="Z15" i="5"/>
  <c r="AD19" i="5"/>
  <c r="AE19" i="5" s="1"/>
  <c r="Z23" i="5"/>
  <c r="AD25" i="5"/>
  <c r="Z33" i="5"/>
  <c r="C40" i="5"/>
  <c r="AD10" i="5"/>
  <c r="AD18" i="5"/>
  <c r="AE18" i="5" s="1"/>
  <c r="Z34" i="5"/>
  <c r="AD38" i="5"/>
  <c r="M8" i="5"/>
  <c r="V9" i="5"/>
  <c r="AD9" i="5"/>
  <c r="Z13" i="5"/>
  <c r="AB13" i="5" s="1"/>
  <c r="Z35" i="5"/>
  <c r="AD39" i="5"/>
  <c r="AE39" i="5" s="1"/>
  <c r="Z20" i="5"/>
  <c r="AA21" i="5"/>
  <c r="AB21" i="5" s="1"/>
  <c r="AD24" i="5"/>
  <c r="Z26" i="5"/>
  <c r="AB26" i="5" s="1"/>
  <c r="AE26" i="5" s="1"/>
  <c r="AA27" i="5"/>
  <c r="AB27" i="5" s="1"/>
  <c r="AD30" i="5"/>
  <c r="F40" i="5"/>
  <c r="P9" i="5"/>
  <c r="AE16" i="5" l="1"/>
  <c r="AF14" i="5"/>
  <c r="AB31" i="5"/>
  <c r="AB23" i="5"/>
  <c r="AE25" i="5"/>
  <c r="AB30" i="5"/>
  <c r="AE30" i="5" s="1"/>
  <c r="V63" i="5"/>
  <c r="Y63" i="5" s="1"/>
  <c r="V64" i="5"/>
  <c r="Y64" i="5" s="1"/>
  <c r="AF28" i="5"/>
  <c r="AE28" i="5"/>
  <c r="AA29" i="5"/>
  <c r="AE24" i="5"/>
  <c r="AB10" i="5"/>
  <c r="AE10" i="5" s="1"/>
  <c r="AB20" i="5"/>
  <c r="AE20" i="5" s="1"/>
  <c r="AE38" i="5"/>
  <c r="Y58" i="5"/>
  <c r="Y42" i="5"/>
  <c r="S41" i="5"/>
  <c r="AB41" i="5"/>
  <c r="AF41" i="5" s="1"/>
  <c r="S49" i="5"/>
  <c r="G41" i="5"/>
  <c r="AE41" i="5"/>
  <c r="G47" i="5"/>
  <c r="S43" i="5"/>
  <c r="M43" i="5"/>
  <c r="AF21" i="5"/>
  <c r="AE21" i="5"/>
  <c r="AF31" i="5"/>
  <c r="AE31" i="5"/>
  <c r="AF27" i="5"/>
  <c r="AE27" i="5"/>
  <c r="AF8" i="5"/>
  <c r="AD29" i="5"/>
  <c r="D29" i="5"/>
  <c r="G9" i="5"/>
  <c r="AF16" i="5"/>
  <c r="AF19" i="5"/>
  <c r="AF38" i="5"/>
  <c r="AF20" i="5"/>
  <c r="Y9" i="5"/>
  <c r="V29" i="5"/>
  <c r="AA32" i="5"/>
  <c r="S33" i="5"/>
  <c r="Z29" i="5"/>
  <c r="Z32" i="5" s="1"/>
  <c r="AB9" i="5"/>
  <c r="AE9" i="5" s="1"/>
  <c r="AF22" i="5"/>
  <c r="AF25" i="5"/>
  <c r="AB11" i="5"/>
  <c r="AE11" i="5" s="1"/>
  <c r="G37" i="5"/>
  <c r="P29" i="5"/>
  <c r="S9" i="5"/>
  <c r="AB33" i="5"/>
  <c r="AH33" i="5"/>
  <c r="Z40" i="5"/>
  <c r="D40" i="5"/>
  <c r="G40" i="5" s="1"/>
  <c r="J29" i="5"/>
  <c r="AF24" i="5"/>
  <c r="Y15" i="5"/>
  <c r="G8" i="5"/>
  <c r="Y11" i="5"/>
  <c r="G31" i="5"/>
  <c r="AD40" i="5"/>
  <c r="AF36" i="5"/>
  <c r="M15" i="5"/>
  <c r="AF18" i="5"/>
  <c r="AF13" i="5"/>
  <c r="AE13" i="5"/>
  <c r="AB34" i="5"/>
  <c r="AH34" i="5"/>
  <c r="AF23" i="5"/>
  <c r="M11" i="5"/>
  <c r="G11" i="5"/>
  <c r="Y40" i="5"/>
  <c r="AF37" i="5"/>
  <c r="M25" i="5"/>
  <c r="AE23" i="5"/>
  <c r="G25" i="5"/>
  <c r="G17" i="5"/>
  <c r="AF39" i="5"/>
  <c r="AF10" i="5"/>
  <c r="AF26" i="5"/>
  <c r="AB35" i="5"/>
  <c r="AH35" i="5"/>
  <c r="AB15" i="5"/>
  <c r="AF17" i="5"/>
  <c r="AE17" i="5"/>
  <c r="AD32" i="5"/>
  <c r="AE8" i="5"/>
  <c r="J40" i="5"/>
  <c r="AF30" i="5"/>
  <c r="AF12" i="5"/>
  <c r="G29" i="5" l="1"/>
  <c r="AF15" i="5"/>
  <c r="AE15" i="5"/>
  <c r="M29" i="5"/>
  <c r="J32" i="5"/>
  <c r="K29" i="5" s="1"/>
  <c r="P32" i="5"/>
  <c r="V32" i="5"/>
  <c r="S29" i="5"/>
  <c r="M40" i="5"/>
  <c r="AF35" i="5"/>
  <c r="AE35" i="5"/>
  <c r="AF9" i="5"/>
  <c r="AB29" i="5"/>
  <c r="AF34" i="5"/>
  <c r="AE34" i="5"/>
  <c r="AB40" i="5"/>
  <c r="AH40" i="5"/>
  <c r="AF11" i="5"/>
  <c r="D32" i="5"/>
  <c r="Y29" i="5"/>
  <c r="AF33" i="5"/>
  <c r="AE33" i="5"/>
  <c r="W62" i="5" l="1"/>
  <c r="W44" i="5"/>
  <c r="W61" i="5"/>
  <c r="W54" i="5"/>
  <c r="W46" i="5"/>
  <c r="W50" i="5"/>
  <c r="W53" i="5"/>
  <c r="W52" i="5"/>
  <c r="W59" i="5"/>
  <c r="W48" i="5"/>
  <c r="W57" i="5"/>
  <c r="W60" i="5"/>
  <c r="W51" i="5"/>
  <c r="W43" i="5"/>
  <c r="W45" i="5"/>
  <c r="W42" i="5"/>
  <c r="W56" i="5"/>
  <c r="W41" i="5"/>
  <c r="W49" i="5"/>
  <c r="W63" i="5"/>
  <c r="W55" i="5"/>
  <c r="W58" i="5"/>
  <c r="W64" i="5"/>
  <c r="W47" i="5"/>
  <c r="Q45" i="5"/>
  <c r="Q44" i="5"/>
  <c r="Q46" i="5"/>
  <c r="Q42" i="5"/>
  <c r="Q53" i="5"/>
  <c r="Q57" i="5"/>
  <c r="Q62" i="5"/>
  <c r="Q48" i="5"/>
  <c r="Q61" i="5"/>
  <c r="Q49" i="5"/>
  <c r="Q41" i="5"/>
  <c r="Q43" i="5"/>
  <c r="K41" i="5"/>
  <c r="K64" i="5"/>
  <c r="K47" i="5"/>
  <c r="K42" i="5"/>
  <c r="K51" i="5"/>
  <c r="K50" i="5"/>
  <c r="K44" i="5"/>
  <c r="K45" i="5"/>
  <c r="K46" i="5"/>
  <c r="K54" i="5"/>
  <c r="K55" i="5"/>
  <c r="K48" i="5"/>
  <c r="K49" i="5"/>
  <c r="K61" i="5"/>
  <c r="K59" i="5"/>
  <c r="K52" i="5"/>
  <c r="K53" i="5"/>
  <c r="K58" i="5"/>
  <c r="K63" i="5"/>
  <c r="K56" i="5"/>
  <c r="K57" i="5"/>
  <c r="K62" i="5"/>
  <c r="K60" i="5"/>
  <c r="K43" i="5"/>
  <c r="E29" i="5"/>
  <c r="E46" i="5"/>
  <c r="E52" i="5"/>
  <c r="E41" i="5"/>
  <c r="E47" i="5"/>
  <c r="E40" i="5"/>
  <c r="AF40" i="5"/>
  <c r="W37" i="5"/>
  <c r="W32" i="5"/>
  <c r="W21" i="5"/>
  <c r="W27" i="5"/>
  <c r="W23" i="5"/>
  <c r="W22" i="5"/>
  <c r="W33" i="5"/>
  <c r="W36" i="5"/>
  <c r="W8" i="5"/>
  <c r="W28" i="5"/>
  <c r="W17" i="5"/>
  <c r="W14" i="5"/>
  <c r="W24" i="5"/>
  <c r="W12" i="5"/>
  <c r="W16" i="5"/>
  <c r="W18" i="5"/>
  <c r="W10" i="5"/>
  <c r="W34" i="5"/>
  <c r="W19" i="5"/>
  <c r="W38" i="5"/>
  <c r="W26" i="5"/>
  <c r="W20" i="5"/>
  <c r="W13" i="5"/>
  <c r="W30" i="5"/>
  <c r="W39" i="5"/>
  <c r="W35" i="5"/>
  <c r="W40" i="5"/>
  <c r="W15" i="5"/>
  <c r="W11" i="5"/>
  <c r="Y32" i="5"/>
  <c r="W9" i="5"/>
  <c r="W29" i="5"/>
  <c r="AF29" i="5"/>
  <c r="AB32" i="5"/>
  <c r="Q19" i="5"/>
  <c r="Q32" i="5"/>
  <c r="Q15" i="5"/>
  <c r="Q21" i="5"/>
  <c r="Q22" i="5"/>
  <c r="Q26" i="5"/>
  <c r="Q17" i="5"/>
  <c r="Q10" i="5"/>
  <c r="Q39" i="5"/>
  <c r="Q36" i="5"/>
  <c r="Q23" i="5"/>
  <c r="Q38" i="5"/>
  <c r="Q27" i="5"/>
  <c r="Q35" i="5"/>
  <c r="Q11" i="5"/>
  <c r="Q37" i="5"/>
  <c r="Q28" i="5"/>
  <c r="Q8" i="5"/>
  <c r="Q16" i="5"/>
  <c r="Q18" i="5"/>
  <c r="Q24" i="5"/>
  <c r="Q13" i="5"/>
  <c r="Q30" i="5"/>
  <c r="Q34" i="5"/>
  <c r="Q20" i="5"/>
  <c r="Q12" i="5"/>
  <c r="Q14" i="5"/>
  <c r="Q33" i="5"/>
  <c r="S32" i="5"/>
  <c r="Q40" i="5"/>
  <c r="Q9" i="5"/>
  <c r="Q29" i="5"/>
  <c r="AE29" i="5"/>
  <c r="E32" i="5"/>
  <c r="E39" i="5"/>
  <c r="E15" i="5"/>
  <c r="E28" i="5"/>
  <c r="E16" i="5"/>
  <c r="E14" i="5"/>
  <c r="E30" i="5"/>
  <c r="E18" i="5"/>
  <c r="E27" i="5"/>
  <c r="E23" i="5"/>
  <c r="E12" i="5"/>
  <c r="E20" i="5"/>
  <c r="E13" i="5"/>
  <c r="E36" i="5"/>
  <c r="E34" i="5"/>
  <c r="E21" i="5"/>
  <c r="E24" i="5"/>
  <c r="E10" i="5"/>
  <c r="E22" i="5"/>
  <c r="E33" i="5"/>
  <c r="E26" i="5"/>
  <c r="E35" i="5"/>
  <c r="E11" i="5"/>
  <c r="E25" i="5"/>
  <c r="E38" i="5"/>
  <c r="E8" i="5"/>
  <c r="E19" i="5"/>
  <c r="E37" i="5"/>
  <c r="E17" i="5"/>
  <c r="E9" i="5"/>
  <c r="E31" i="5"/>
  <c r="G32" i="5"/>
  <c r="K37" i="5"/>
  <c r="K32" i="5"/>
  <c r="K31" i="5"/>
  <c r="K8" i="5"/>
  <c r="K18" i="5"/>
  <c r="K20" i="5"/>
  <c r="K38" i="5"/>
  <c r="K24" i="5"/>
  <c r="K13" i="5"/>
  <c r="K10" i="5"/>
  <c r="K14" i="5"/>
  <c r="K23" i="5"/>
  <c r="K19" i="5"/>
  <c r="K39" i="5"/>
  <c r="K28" i="5"/>
  <c r="K27" i="5"/>
  <c r="K16" i="5"/>
  <c r="K22" i="5"/>
  <c r="K34" i="5"/>
  <c r="K21" i="5"/>
  <c r="K33" i="5"/>
  <c r="K36" i="5"/>
  <c r="K17" i="5"/>
  <c r="K26" i="5"/>
  <c r="K30" i="5"/>
  <c r="K12" i="5"/>
  <c r="K35" i="5"/>
  <c r="K25" i="5"/>
  <c r="M32" i="5"/>
  <c r="K15" i="5"/>
  <c r="K9" i="5"/>
  <c r="K11" i="5"/>
  <c r="AE40" i="5"/>
  <c r="K40" i="5"/>
  <c r="AC46" i="5" l="1"/>
  <c r="AC41" i="5"/>
  <c r="AC32" i="5"/>
  <c r="AF32" i="5"/>
  <c r="AC10" i="5"/>
  <c r="AC30" i="5"/>
  <c r="AC19" i="5"/>
  <c r="AC28" i="5"/>
  <c r="AC14" i="5"/>
  <c r="AC21" i="5"/>
  <c r="AC25" i="5"/>
  <c r="AC38" i="5"/>
  <c r="AC24" i="5"/>
  <c r="AC36" i="5"/>
  <c r="AC8" i="5"/>
  <c r="AC26" i="5"/>
  <c r="AC39" i="5"/>
  <c r="AC31" i="5"/>
  <c r="AC20" i="5"/>
  <c r="AC23" i="5"/>
  <c r="AC37" i="5"/>
  <c r="AC13" i="5"/>
  <c r="AC17" i="5"/>
  <c r="AC22" i="5"/>
  <c r="AC18" i="5"/>
  <c r="AC27" i="5"/>
  <c r="AC16" i="5"/>
  <c r="AC12" i="5"/>
  <c r="AC9" i="5"/>
  <c r="AC11" i="5"/>
  <c r="AC34" i="5"/>
  <c r="AC35" i="5"/>
  <c r="AE32" i="5"/>
  <c r="AC33" i="5"/>
  <c r="AC15" i="5"/>
  <c r="AC29" i="5"/>
  <c r="AC40" i="5"/>
  <c r="G340" i="20" l="1"/>
  <c r="G339" i="20"/>
  <c r="G338" i="20"/>
  <c r="G337" i="20"/>
  <c r="G336" i="20"/>
  <c r="G334" i="20"/>
  <c r="G333" i="20"/>
  <c r="G332" i="20"/>
  <c r="G331" i="20"/>
  <c r="G330" i="20"/>
  <c r="G329" i="20"/>
  <c r="G328" i="20"/>
  <c r="G327" i="20"/>
  <c r="G326" i="20"/>
  <c r="G325" i="20" s="1"/>
  <c r="G317" i="20" s="1"/>
  <c r="G324" i="20"/>
  <c r="G323" i="20"/>
  <c r="G322" i="20"/>
  <c r="G321" i="20"/>
  <c r="G320" i="20"/>
  <c r="G319" i="20"/>
  <c r="G318" i="20"/>
  <c r="G316" i="20"/>
  <c r="G315" i="20"/>
  <c r="G314" i="20"/>
  <c r="G313" i="20"/>
  <c r="G312" i="20" s="1"/>
  <c r="G311" i="20"/>
  <c r="G310" i="20"/>
  <c r="G309" i="20"/>
  <c r="G308" i="20"/>
  <c r="G307" i="20" s="1"/>
  <c r="G301" i="20" s="1"/>
  <c r="G306" i="20"/>
  <c r="G305" i="20"/>
  <c r="G304" i="20"/>
  <c r="G303" i="20"/>
  <c r="G302" i="20"/>
  <c r="G299" i="20"/>
  <c r="G298" i="20"/>
  <c r="G297" i="20" s="1"/>
  <c r="G296" i="20"/>
  <c r="G295" i="20"/>
  <c r="G294" i="20"/>
  <c r="G293" i="20"/>
  <c r="G292" i="20"/>
  <c r="G291" i="20"/>
  <c r="G290" i="20"/>
  <c r="G289" i="20"/>
  <c r="G288" i="20"/>
  <c r="G287" i="20"/>
  <c r="G286" i="20"/>
  <c r="G285" i="20"/>
  <c r="G284" i="20"/>
  <c r="G283" i="20"/>
  <c r="G282" i="20"/>
  <c r="G281" i="20"/>
  <c r="G280" i="20"/>
  <c r="G279" i="20" s="1"/>
  <c r="G278" i="20"/>
  <c r="G277" i="20"/>
  <c r="G276" i="20"/>
  <c r="G275" i="20"/>
  <c r="G274" i="20"/>
  <c r="G273" i="20"/>
  <c r="G272" i="20" s="1"/>
  <c r="G271" i="20" s="1"/>
  <c r="G270" i="20"/>
  <c r="G269" i="20" s="1"/>
  <c r="G268" i="20"/>
  <c r="G267" i="20"/>
  <c r="G266" i="20"/>
  <c r="G264" i="20"/>
  <c r="G261" i="20"/>
  <c r="G260" i="20"/>
  <c r="G259" i="20"/>
  <c r="G258" i="20"/>
  <c r="G257" i="20"/>
  <c r="G256" i="20"/>
  <c r="G254" i="20" s="1"/>
  <c r="G255" i="20"/>
  <c r="G253" i="20"/>
  <c r="G252" i="20"/>
  <c r="G251" i="20"/>
  <c r="G250" i="20" s="1"/>
  <c r="G248" i="20" s="1"/>
  <c r="G249" i="20"/>
  <c r="G247" i="20"/>
  <c r="G246" i="20"/>
  <c r="G244" i="20"/>
  <c r="G243" i="20"/>
  <c r="G242" i="20"/>
  <c r="G241" i="20"/>
  <c r="G240" i="20" s="1"/>
  <c r="G239" i="20"/>
  <c r="G238" i="20"/>
  <c r="G237" i="20"/>
  <c r="G236" i="20"/>
  <c r="G235" i="20"/>
  <c r="G234" i="20"/>
  <c r="G233" i="20"/>
  <c r="G232" i="20"/>
  <c r="G231" i="20"/>
  <c r="G230" i="20" s="1"/>
  <c r="G229" i="20" s="1"/>
  <c r="G228" i="20"/>
  <c r="G227" i="20" s="1"/>
  <c r="G226" i="20"/>
  <c r="G225" i="20"/>
  <c r="G224" i="20"/>
  <c r="G223" i="20"/>
  <c r="G222" i="20"/>
  <c r="G217" i="20"/>
  <c r="G216" i="20"/>
  <c r="G215" i="20"/>
  <c r="G214" i="20" s="1"/>
  <c r="G213" i="20"/>
  <c r="G212" i="20"/>
  <c r="G211" i="20"/>
  <c r="G210" i="20"/>
  <c r="G209" i="20"/>
  <c r="G208" i="20"/>
  <c r="G206" i="20"/>
  <c r="G205" i="20"/>
  <c r="G204" i="20" s="1"/>
  <c r="G203" i="20"/>
  <c r="G202" i="20"/>
  <c r="G201" i="20"/>
  <c r="G200" i="20"/>
  <c r="G198" i="20"/>
  <c r="G197" i="20"/>
  <c r="G195" i="20"/>
  <c r="G194" i="20"/>
  <c r="G193" i="20" s="1"/>
  <c r="G192" i="20"/>
  <c r="G191" i="20"/>
  <c r="G190" i="20"/>
  <c r="G188" i="20"/>
  <c r="G187" i="20"/>
  <c r="G186" i="20" s="1"/>
  <c r="G185" i="20"/>
  <c r="G184" i="20"/>
  <c r="G183" i="20"/>
  <c r="G182" i="20" s="1"/>
  <c r="G181" i="20"/>
  <c r="G180" i="20"/>
  <c r="G179" i="20"/>
  <c r="G178" i="20"/>
  <c r="G177" i="20"/>
  <c r="G176" i="20"/>
  <c r="G175" i="20"/>
  <c r="G174" i="20"/>
  <c r="G173" i="20"/>
  <c r="G171" i="20"/>
  <c r="G170" i="20"/>
  <c r="G169" i="20"/>
  <c r="G168" i="20"/>
  <c r="G167" i="20"/>
  <c r="G166" i="20"/>
  <c r="G165" i="20"/>
  <c r="G164" i="20" s="1"/>
  <c r="G162" i="20"/>
  <c r="G161" i="20"/>
  <c r="G160" i="20"/>
  <c r="G159" i="20"/>
  <c r="G158" i="20"/>
  <c r="G157" i="20"/>
  <c r="G156" i="20"/>
  <c r="G155" i="20"/>
  <c r="G152" i="20"/>
  <c r="G151" i="20"/>
  <c r="G150" i="20"/>
  <c r="G149" i="20"/>
  <c r="G147" i="20"/>
  <c r="G146" i="20"/>
  <c r="G145" i="20"/>
  <c r="G144" i="20"/>
  <c r="G143" i="20"/>
  <c r="G142" i="20"/>
  <c r="G141" i="20"/>
  <c r="G140" i="20"/>
  <c r="G138" i="20"/>
  <c r="G137" i="20"/>
  <c r="G136" i="20"/>
  <c r="G134" i="20"/>
  <c r="G133" i="20"/>
  <c r="G132" i="20"/>
  <c r="G131" i="20"/>
  <c r="G130" i="20"/>
  <c r="G129" i="20"/>
  <c r="G128" i="20"/>
  <c r="G126" i="20"/>
  <c r="G125" i="20"/>
  <c r="G123" i="20"/>
  <c r="G122" i="20"/>
  <c r="G121" i="20"/>
  <c r="G120" i="20"/>
  <c r="G119" i="20"/>
  <c r="G118" i="20"/>
  <c r="G117" i="20"/>
  <c r="G115" i="20" s="1"/>
  <c r="G116" i="20"/>
  <c r="G114" i="20"/>
  <c r="G113" i="20"/>
  <c r="G110" i="20"/>
  <c r="G109" i="20"/>
  <c r="G108" i="20"/>
  <c r="G107" i="20" s="1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0" i="20"/>
  <c r="G89" i="20"/>
  <c r="G88" i="20"/>
  <c r="G87" i="20"/>
  <c r="G86" i="20" s="1"/>
  <c r="G85" i="20"/>
  <c r="G84" i="20"/>
  <c r="G83" i="20"/>
  <c r="G82" i="20"/>
  <c r="G81" i="20"/>
  <c r="G80" i="20"/>
  <c r="G79" i="20"/>
  <c r="G78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5" i="20"/>
  <c r="G44" i="20"/>
  <c r="G43" i="20"/>
  <c r="G42" i="20"/>
  <c r="G41" i="20"/>
  <c r="G40" i="20"/>
  <c r="G39" i="20"/>
  <c r="G38" i="20"/>
  <c r="G37" i="20" s="1"/>
  <c r="G36" i="20" s="1"/>
  <c r="G33" i="20"/>
  <c r="G32" i="20" s="1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1" i="20"/>
  <c r="G10" i="20"/>
  <c r="G9" i="20"/>
  <c r="G8" i="20" s="1"/>
  <c r="D340" i="20"/>
  <c r="D339" i="20"/>
  <c r="D338" i="20"/>
  <c r="D337" i="20"/>
  <c r="D336" i="20"/>
  <c r="D335" i="20" s="1"/>
  <c r="D334" i="20"/>
  <c r="D333" i="20"/>
  <c r="D332" i="20"/>
  <c r="D331" i="20"/>
  <c r="D330" i="20"/>
  <c r="D329" i="20"/>
  <c r="D328" i="20"/>
  <c r="D327" i="20"/>
  <c r="D326" i="20"/>
  <c r="D324" i="20"/>
  <c r="D323" i="20"/>
  <c r="D322" i="20"/>
  <c r="D321" i="20"/>
  <c r="D320" i="20"/>
  <c r="D319" i="20"/>
  <c r="D318" i="20"/>
  <c r="D316" i="20"/>
  <c r="D315" i="20"/>
  <c r="D314" i="20"/>
  <c r="D313" i="20"/>
  <c r="D311" i="20"/>
  <c r="D310" i="20"/>
  <c r="D309" i="20"/>
  <c r="D308" i="20"/>
  <c r="D307" i="20" s="1"/>
  <c r="D306" i="20"/>
  <c r="D305" i="20"/>
  <c r="D304" i="20"/>
  <c r="D303" i="20"/>
  <c r="D302" i="20"/>
  <c r="D299" i="20"/>
  <c r="D298" i="20"/>
  <c r="D297" i="20" s="1"/>
  <c r="D296" i="20"/>
  <c r="D295" i="20"/>
  <c r="D294" i="20"/>
  <c r="D293" i="20"/>
  <c r="D292" i="20"/>
  <c r="D291" i="20"/>
  <c r="D290" i="20"/>
  <c r="D289" i="20"/>
  <c r="D288" i="20"/>
  <c r="D287" i="20"/>
  <c r="D286" i="20"/>
  <c r="D285" i="20"/>
  <c r="D284" i="20"/>
  <c r="D283" i="20"/>
  <c r="D282" i="20"/>
  <c r="D281" i="20"/>
  <c r="D280" i="20"/>
  <c r="D279" i="20" s="1"/>
  <c r="D278" i="20"/>
  <c r="D277" i="20"/>
  <c r="D276" i="20"/>
  <c r="D275" i="20"/>
  <c r="D274" i="20"/>
  <c r="D273" i="20"/>
  <c r="D272" i="20" s="1"/>
  <c r="D271" i="20" s="1"/>
  <c r="D270" i="20"/>
  <c r="D268" i="20"/>
  <c r="D267" i="20"/>
  <c r="D266" i="20"/>
  <c r="D265" i="20"/>
  <c r="D264" i="20"/>
  <c r="D261" i="20"/>
  <c r="D260" i="20"/>
  <c r="D259" i="20"/>
  <c r="D258" i="20"/>
  <c r="D257" i="20"/>
  <c r="D256" i="20"/>
  <c r="D255" i="20"/>
  <c r="D254" i="20" s="1"/>
  <c r="D253" i="20"/>
  <c r="D252" i="20"/>
  <c r="D251" i="20"/>
  <c r="D249" i="20"/>
  <c r="D247" i="20"/>
  <c r="D246" i="20"/>
  <c r="D245" i="20" s="1"/>
  <c r="D244" i="20"/>
  <c r="D243" i="20"/>
  <c r="D242" i="20"/>
  <c r="D241" i="20"/>
  <c r="D239" i="20"/>
  <c r="D238" i="20"/>
  <c r="D237" i="20"/>
  <c r="D236" i="20"/>
  <c r="D235" i="20"/>
  <c r="D234" i="20"/>
  <c r="D233" i="20"/>
  <c r="D232" i="20"/>
  <c r="D231" i="20"/>
  <c r="D230" i="20" s="1"/>
  <c r="D229" i="20" s="1"/>
  <c r="D228" i="20"/>
  <c r="D226" i="20"/>
  <c r="D225" i="20"/>
  <c r="D224" i="20"/>
  <c r="D223" i="20"/>
  <c r="D222" i="20"/>
  <c r="D217" i="20"/>
  <c r="D214" i="20" s="1"/>
  <c r="D216" i="20"/>
  <c r="D215" i="20"/>
  <c r="D213" i="20"/>
  <c r="D212" i="20"/>
  <c r="D211" i="20"/>
  <c r="D210" i="20"/>
  <c r="D209" i="20"/>
  <c r="D208" i="20"/>
  <c r="D206" i="20"/>
  <c r="D205" i="20"/>
  <c r="D204" i="20" s="1"/>
  <c r="D203" i="20"/>
  <c r="D202" i="20"/>
  <c r="D201" i="20"/>
  <c r="D200" i="20"/>
  <c r="D199" i="20" s="1"/>
  <c r="D198" i="20"/>
  <c r="D197" i="20"/>
  <c r="D195" i="20"/>
  <c r="D194" i="20"/>
  <c r="D193" i="20" s="1"/>
  <c r="D192" i="20"/>
  <c r="D191" i="20"/>
  <c r="D190" i="20"/>
  <c r="D189" i="20" s="1"/>
  <c r="D188" i="20"/>
  <c r="D187" i="20"/>
  <c r="D186" i="20" s="1"/>
  <c r="D185" i="20"/>
  <c r="D184" i="20"/>
  <c r="D183" i="20"/>
  <c r="D181" i="20"/>
  <c r="D180" i="20"/>
  <c r="D179" i="20"/>
  <c r="D178" i="20"/>
  <c r="D177" i="20"/>
  <c r="D176" i="20"/>
  <c r="D175" i="20"/>
  <c r="D174" i="20"/>
  <c r="D173" i="20"/>
  <c r="D171" i="20"/>
  <c r="D170" i="20"/>
  <c r="D169" i="20"/>
  <c r="D168" i="20"/>
  <c r="D167" i="20"/>
  <c r="D166" i="20"/>
  <c r="D165" i="20"/>
  <c r="D162" i="20"/>
  <c r="D161" i="20"/>
  <c r="D160" i="20"/>
  <c r="D159" i="20"/>
  <c r="D158" i="20"/>
  <c r="D157" i="20"/>
  <c r="D156" i="20"/>
  <c r="D155" i="20"/>
  <c r="D152" i="20"/>
  <c r="D151" i="20"/>
  <c r="D150" i="20"/>
  <c r="D149" i="20"/>
  <c r="D147" i="20"/>
  <c r="D146" i="20"/>
  <c r="D145" i="20"/>
  <c r="D144" i="20"/>
  <c r="D143" i="20"/>
  <c r="D142" i="20"/>
  <c r="D141" i="20"/>
  <c r="D140" i="20"/>
  <c r="D138" i="20"/>
  <c r="D137" i="20"/>
  <c r="D136" i="20"/>
  <c r="D134" i="20"/>
  <c r="D133" i="20"/>
  <c r="D132" i="20"/>
  <c r="D131" i="20"/>
  <c r="D130" i="20"/>
  <c r="D129" i="20"/>
  <c r="D128" i="20"/>
  <c r="D126" i="20"/>
  <c r="D125" i="20"/>
  <c r="D123" i="20"/>
  <c r="D122" i="20"/>
  <c r="D121" i="20"/>
  <c r="D120" i="20"/>
  <c r="D119" i="20"/>
  <c r="D118" i="20"/>
  <c r="D117" i="20"/>
  <c r="D115" i="20" s="1"/>
  <c r="D116" i="20"/>
  <c r="D114" i="20"/>
  <c r="D113" i="20"/>
  <c r="D110" i="20"/>
  <c r="D109" i="20"/>
  <c r="D108" i="20"/>
  <c r="D107" i="20" s="1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0" i="20"/>
  <c r="D89" i="20"/>
  <c r="D88" i="20"/>
  <c r="D87" i="20"/>
  <c r="D85" i="20"/>
  <c r="D84" i="20"/>
  <c r="D83" i="20"/>
  <c r="D82" i="20"/>
  <c r="D81" i="20"/>
  <c r="D80" i="20"/>
  <c r="D79" i="20"/>
  <c r="D78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5" i="20"/>
  <c r="D44" i="20"/>
  <c r="D43" i="20"/>
  <c r="D42" i="20"/>
  <c r="D41" i="20"/>
  <c r="D40" i="20" s="1"/>
  <c r="D39" i="20"/>
  <c r="D38" i="20"/>
  <c r="D37" i="20" s="1"/>
  <c r="D33" i="20"/>
  <c r="D32" i="20" s="1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1" i="20"/>
  <c r="D10" i="20"/>
  <c r="D9" i="20"/>
  <c r="C340" i="20"/>
  <c r="C339" i="20"/>
  <c r="C338" i="20"/>
  <c r="C337" i="20"/>
  <c r="C336" i="20"/>
  <c r="C334" i="20"/>
  <c r="C333" i="20"/>
  <c r="C332" i="20"/>
  <c r="C331" i="20"/>
  <c r="C330" i="20"/>
  <c r="C329" i="20"/>
  <c r="C328" i="20"/>
  <c r="C327" i="20"/>
  <c r="C326" i="20"/>
  <c r="C324" i="20"/>
  <c r="C323" i="20"/>
  <c r="C322" i="20"/>
  <c r="C321" i="20"/>
  <c r="C320" i="20"/>
  <c r="C319" i="20"/>
  <c r="C318" i="20"/>
  <c r="C316" i="20"/>
  <c r="C315" i="20"/>
  <c r="C314" i="20"/>
  <c r="C313" i="20"/>
  <c r="C311" i="20"/>
  <c r="C310" i="20"/>
  <c r="C309" i="20"/>
  <c r="C308" i="20"/>
  <c r="C306" i="20"/>
  <c r="C305" i="20"/>
  <c r="C304" i="20"/>
  <c r="C303" i="20"/>
  <c r="C302" i="20"/>
  <c r="C299" i="20"/>
  <c r="C298" i="20"/>
  <c r="C296" i="20"/>
  <c r="C295" i="20"/>
  <c r="C294" i="20"/>
  <c r="C293" i="20"/>
  <c r="C292" i="20"/>
  <c r="C291" i="20"/>
  <c r="C290" i="20"/>
  <c r="C289" i="20"/>
  <c r="C288" i="20"/>
  <c r="C287" i="20"/>
  <c r="C286" i="20"/>
  <c r="C285" i="20"/>
  <c r="C284" i="20"/>
  <c r="C283" i="20"/>
  <c r="C282" i="20"/>
  <c r="C281" i="20"/>
  <c r="C280" i="20"/>
  <c r="C278" i="20"/>
  <c r="C277" i="20"/>
  <c r="C276" i="20"/>
  <c r="C275" i="20"/>
  <c r="C274" i="20"/>
  <c r="C273" i="20"/>
  <c r="C270" i="20"/>
  <c r="C268" i="20"/>
  <c r="C267" i="20"/>
  <c r="C266" i="20"/>
  <c r="C264" i="20"/>
  <c r="C261" i="20"/>
  <c r="C260" i="20"/>
  <c r="C259" i="20"/>
  <c r="C258" i="20"/>
  <c r="C257" i="20"/>
  <c r="C256" i="20"/>
  <c r="C255" i="20"/>
  <c r="C253" i="20"/>
  <c r="C252" i="20"/>
  <c r="C251" i="20"/>
  <c r="C249" i="20"/>
  <c r="C247" i="20"/>
  <c r="C246" i="20"/>
  <c r="C244" i="20"/>
  <c r="C243" i="20"/>
  <c r="C242" i="20"/>
  <c r="C241" i="20"/>
  <c r="C239" i="20"/>
  <c r="C238" i="20"/>
  <c r="C237" i="20"/>
  <c r="C236" i="20"/>
  <c r="C235" i="20"/>
  <c r="C234" i="20"/>
  <c r="C233" i="20"/>
  <c r="C232" i="20"/>
  <c r="C231" i="20"/>
  <c r="C228" i="20"/>
  <c r="C226" i="20"/>
  <c r="C225" i="20"/>
  <c r="C224" i="20"/>
  <c r="C223" i="20"/>
  <c r="C222" i="20"/>
  <c r="C217" i="20"/>
  <c r="C216" i="20"/>
  <c r="C215" i="20"/>
  <c r="C213" i="20"/>
  <c r="C212" i="20"/>
  <c r="C211" i="20"/>
  <c r="C210" i="20"/>
  <c r="C209" i="20"/>
  <c r="C208" i="20"/>
  <c r="C206" i="20"/>
  <c r="C205" i="20"/>
  <c r="C203" i="20"/>
  <c r="C202" i="20"/>
  <c r="C201" i="20"/>
  <c r="C200" i="20"/>
  <c r="C198" i="20"/>
  <c r="C197" i="20"/>
  <c r="C195" i="20"/>
  <c r="C194" i="20"/>
  <c r="C192" i="20"/>
  <c r="C191" i="20"/>
  <c r="C190" i="20"/>
  <c r="C188" i="20"/>
  <c r="C187" i="20"/>
  <c r="C185" i="20"/>
  <c r="C184" i="20"/>
  <c r="C183" i="20"/>
  <c r="C181" i="20"/>
  <c r="C180" i="20"/>
  <c r="C179" i="20"/>
  <c r="C178" i="20"/>
  <c r="C177" i="20"/>
  <c r="C176" i="20"/>
  <c r="C175" i="20"/>
  <c r="C174" i="20"/>
  <c r="C173" i="20"/>
  <c r="C171" i="20"/>
  <c r="C170" i="20"/>
  <c r="C169" i="20"/>
  <c r="C168" i="20"/>
  <c r="C167" i="20"/>
  <c r="C166" i="20"/>
  <c r="C165" i="20"/>
  <c r="C162" i="20"/>
  <c r="C161" i="20"/>
  <c r="C160" i="20"/>
  <c r="C159" i="20"/>
  <c r="C158" i="20"/>
  <c r="C157" i="20"/>
  <c r="C156" i="20"/>
  <c r="C155" i="20"/>
  <c r="C152" i="20"/>
  <c r="C151" i="20"/>
  <c r="C150" i="20"/>
  <c r="C149" i="20"/>
  <c r="C147" i="20"/>
  <c r="C146" i="20"/>
  <c r="C145" i="20"/>
  <c r="C144" i="20"/>
  <c r="C143" i="20"/>
  <c r="C142" i="20"/>
  <c r="C141" i="20"/>
  <c r="C140" i="20"/>
  <c r="C138" i="20"/>
  <c r="C137" i="20"/>
  <c r="C136" i="20"/>
  <c r="C134" i="20"/>
  <c r="C133" i="20"/>
  <c r="C132" i="20"/>
  <c r="C131" i="20"/>
  <c r="C130" i="20"/>
  <c r="C129" i="20"/>
  <c r="C128" i="20"/>
  <c r="C126" i="20"/>
  <c r="C125" i="20"/>
  <c r="C123" i="20"/>
  <c r="C122" i="20"/>
  <c r="C121" i="20"/>
  <c r="C120" i="20"/>
  <c r="C119" i="20"/>
  <c r="C118" i="20"/>
  <c r="C117" i="20"/>
  <c r="C116" i="20"/>
  <c r="C114" i="20"/>
  <c r="C113" i="20"/>
  <c r="C110" i="20"/>
  <c r="C109" i="20"/>
  <c r="C108" i="20"/>
  <c r="C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0" i="20"/>
  <c r="C89" i="20"/>
  <c r="C88" i="20"/>
  <c r="C87" i="20"/>
  <c r="C85" i="20"/>
  <c r="C84" i="20"/>
  <c r="C83" i="20"/>
  <c r="C82" i="20"/>
  <c r="C81" i="20"/>
  <c r="C80" i="20"/>
  <c r="C79" i="20"/>
  <c r="C78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5" i="20"/>
  <c r="C44" i="20"/>
  <c r="C43" i="20"/>
  <c r="C42" i="20"/>
  <c r="C41" i="20"/>
  <c r="C39" i="20"/>
  <c r="C38" i="20"/>
  <c r="C33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1" i="20"/>
  <c r="C10" i="20"/>
  <c r="C9" i="20"/>
  <c r="D8" i="20" l="1"/>
  <c r="D182" i="20"/>
  <c r="D196" i="20"/>
  <c r="D207" i="20"/>
  <c r="G196" i="20"/>
  <c r="G207" i="20"/>
  <c r="G148" i="20"/>
  <c r="G335" i="20"/>
  <c r="G300" i="20" s="1"/>
  <c r="D124" i="20"/>
  <c r="G124" i="20"/>
  <c r="G139" i="20"/>
  <c r="G135" i="20" s="1"/>
  <c r="D139" i="20"/>
  <c r="D135" i="20" s="1"/>
  <c r="D127" i="20"/>
  <c r="G127" i="20"/>
  <c r="G112" i="20" s="1"/>
  <c r="D325" i="20"/>
  <c r="D317" i="20" s="1"/>
  <c r="D300" i="20" s="1"/>
  <c r="O66" i="5" s="1"/>
  <c r="D312" i="20"/>
  <c r="D301" i="20"/>
  <c r="G245" i="20"/>
  <c r="D227" i="20"/>
  <c r="D269" i="20"/>
  <c r="G221" i="20"/>
  <c r="D250" i="20"/>
  <c r="D248" i="20" s="1"/>
  <c r="D263" i="20"/>
  <c r="D221" i="20"/>
  <c r="D220" i="20" s="1"/>
  <c r="D219" i="20" s="1"/>
  <c r="D218" i="20" s="1"/>
  <c r="D240" i="20"/>
  <c r="G265" i="20"/>
  <c r="G263" i="20" s="1"/>
  <c r="D164" i="20"/>
  <c r="G199" i="20"/>
  <c r="G189" i="20"/>
  <c r="G172" i="20" s="1"/>
  <c r="G154" i="20"/>
  <c r="D154" i="20"/>
  <c r="D153" i="20"/>
  <c r="D148" i="20"/>
  <c r="D77" i="20"/>
  <c r="D60" i="20" s="1"/>
  <c r="D86" i="20"/>
  <c r="G77" i="20"/>
  <c r="G60" i="20" s="1"/>
  <c r="D47" i="20"/>
  <c r="D46" i="20" s="1"/>
  <c r="D91" i="20"/>
  <c r="G47" i="20"/>
  <c r="G46" i="20" s="1"/>
  <c r="G91" i="20"/>
  <c r="G14" i="20"/>
  <c r="D14" i="20"/>
  <c r="G220" i="20"/>
  <c r="G219" i="20" s="1"/>
  <c r="G218" i="20" s="1"/>
  <c r="G35" i="20"/>
  <c r="G34" i="20" s="1"/>
  <c r="G262" i="20"/>
  <c r="G153" i="20"/>
  <c r="G163" i="20"/>
  <c r="D172" i="20"/>
  <c r="D36" i="20"/>
  <c r="D35" i="20" s="1"/>
  <c r="D34" i="20" s="1"/>
  <c r="D262" i="20"/>
  <c r="D163" i="20"/>
  <c r="E340" i="3"/>
  <c r="H340" i="3" s="1"/>
  <c r="E339" i="3"/>
  <c r="E338" i="3"/>
  <c r="I338" i="3" s="1"/>
  <c r="E337" i="3"/>
  <c r="E336" i="3"/>
  <c r="H336" i="3" s="1"/>
  <c r="G335" i="3"/>
  <c r="D335" i="3"/>
  <c r="E335" i="3" s="1"/>
  <c r="C335" i="3"/>
  <c r="E334" i="3"/>
  <c r="I334" i="3" s="1"/>
  <c r="E333" i="3"/>
  <c r="I333" i="3" s="1"/>
  <c r="E332" i="3"/>
  <c r="I332" i="3" s="1"/>
  <c r="H331" i="3"/>
  <c r="E331" i="3"/>
  <c r="I331" i="3" s="1"/>
  <c r="E330" i="3"/>
  <c r="I330" i="3" s="1"/>
  <c r="H329" i="3"/>
  <c r="E329" i="3"/>
  <c r="I329" i="3" s="1"/>
  <c r="E328" i="3"/>
  <c r="I328" i="3" s="1"/>
  <c r="E327" i="3"/>
  <c r="I327" i="3" s="1"/>
  <c r="E326" i="3"/>
  <c r="I326" i="3" s="1"/>
  <c r="G325" i="3"/>
  <c r="G317" i="3" s="1"/>
  <c r="D325" i="3"/>
  <c r="C325" i="3"/>
  <c r="E325" i="3" s="1"/>
  <c r="H324" i="3"/>
  <c r="E324" i="3"/>
  <c r="I324" i="3" s="1"/>
  <c r="E323" i="3"/>
  <c r="H323" i="3" s="1"/>
  <c r="E322" i="3"/>
  <c r="I322" i="3" s="1"/>
  <c r="E321" i="3"/>
  <c r="H321" i="3" s="1"/>
  <c r="H320" i="3"/>
  <c r="E320" i="3"/>
  <c r="I320" i="3" s="1"/>
  <c r="E319" i="3"/>
  <c r="H319" i="3" s="1"/>
  <c r="E318" i="3"/>
  <c r="I318" i="3" s="1"/>
  <c r="D317" i="3"/>
  <c r="C317" i="3"/>
  <c r="E316" i="3"/>
  <c r="I316" i="3" s="1"/>
  <c r="E315" i="3"/>
  <c r="I315" i="3" s="1"/>
  <c r="I314" i="3"/>
  <c r="H314" i="3"/>
  <c r="E314" i="3"/>
  <c r="E313" i="3"/>
  <c r="I313" i="3" s="1"/>
  <c r="G312" i="3"/>
  <c r="D312" i="3"/>
  <c r="C312" i="3"/>
  <c r="E311" i="3"/>
  <c r="I311" i="3" s="1"/>
  <c r="E310" i="3"/>
  <c r="E309" i="3"/>
  <c r="I309" i="3" s="1"/>
  <c r="E308" i="3"/>
  <c r="G307" i="3"/>
  <c r="G301" i="3" s="1"/>
  <c r="D307" i="3"/>
  <c r="D301" i="3" s="1"/>
  <c r="C307" i="3"/>
  <c r="E306" i="3"/>
  <c r="I306" i="3" s="1"/>
  <c r="E305" i="3"/>
  <c r="I305" i="3" s="1"/>
  <c r="E304" i="3"/>
  <c r="H304" i="3" s="1"/>
  <c r="E303" i="3"/>
  <c r="I303" i="3" s="1"/>
  <c r="E302" i="3"/>
  <c r="I302" i="3" s="1"/>
  <c r="C301" i="3"/>
  <c r="E299" i="3"/>
  <c r="I299" i="3" s="1"/>
  <c r="E298" i="3"/>
  <c r="I298" i="3" s="1"/>
  <c r="G297" i="3"/>
  <c r="D297" i="3"/>
  <c r="C297" i="3"/>
  <c r="E297" i="3" s="1"/>
  <c r="E296" i="3"/>
  <c r="I296" i="3" s="1"/>
  <c r="E295" i="3"/>
  <c r="E294" i="3"/>
  <c r="I294" i="3" s="1"/>
  <c r="E293" i="3"/>
  <c r="E292" i="3"/>
  <c r="I292" i="3" s="1"/>
  <c r="E291" i="3"/>
  <c r="E290" i="3"/>
  <c r="I290" i="3" s="1"/>
  <c r="E289" i="3"/>
  <c r="E288" i="3"/>
  <c r="I288" i="3" s="1"/>
  <c r="E287" i="3"/>
  <c r="E286" i="3"/>
  <c r="I286" i="3" s="1"/>
  <c r="E285" i="3"/>
  <c r="E284" i="3"/>
  <c r="I284" i="3" s="1"/>
  <c r="E283" i="3"/>
  <c r="E282" i="3"/>
  <c r="I282" i="3" s="1"/>
  <c r="E281" i="3"/>
  <c r="E280" i="3"/>
  <c r="I280" i="3" s="1"/>
  <c r="G279" i="3"/>
  <c r="D279" i="3"/>
  <c r="C279" i="3"/>
  <c r="E278" i="3"/>
  <c r="I278" i="3" s="1"/>
  <c r="I277" i="3"/>
  <c r="E277" i="3"/>
  <c r="H277" i="3" s="1"/>
  <c r="E276" i="3"/>
  <c r="I276" i="3" s="1"/>
  <c r="H275" i="3"/>
  <c r="E275" i="3"/>
  <c r="I275" i="3" s="1"/>
  <c r="E274" i="3"/>
  <c r="I274" i="3" s="1"/>
  <c r="I273" i="3"/>
  <c r="E273" i="3"/>
  <c r="H273" i="3" s="1"/>
  <c r="G272" i="3"/>
  <c r="G271" i="3" s="1"/>
  <c r="D272" i="3"/>
  <c r="D271" i="3" s="1"/>
  <c r="C272" i="3"/>
  <c r="C271" i="3" s="1"/>
  <c r="E270" i="3"/>
  <c r="I270" i="3" s="1"/>
  <c r="G269" i="3"/>
  <c r="D269" i="3"/>
  <c r="C269" i="3"/>
  <c r="E269" i="3" s="1"/>
  <c r="E268" i="3"/>
  <c r="E267" i="3"/>
  <c r="I267" i="3" s="1"/>
  <c r="E266" i="3"/>
  <c r="G265" i="3"/>
  <c r="G263" i="3" s="1"/>
  <c r="D265" i="3"/>
  <c r="C265" i="3"/>
  <c r="E264" i="3"/>
  <c r="H264" i="3" s="1"/>
  <c r="D263" i="3"/>
  <c r="D262" i="3" s="1"/>
  <c r="I261" i="3"/>
  <c r="H261" i="3"/>
  <c r="E261" i="3"/>
  <c r="E260" i="3"/>
  <c r="I260" i="3" s="1"/>
  <c r="E259" i="3"/>
  <c r="I259" i="3" s="1"/>
  <c r="E258" i="3"/>
  <c r="I258" i="3" s="1"/>
  <c r="I257" i="3"/>
  <c r="E257" i="3"/>
  <c r="H257" i="3" s="1"/>
  <c r="E256" i="3"/>
  <c r="I256" i="3" s="1"/>
  <c r="E255" i="3"/>
  <c r="I255" i="3" s="1"/>
  <c r="G254" i="3"/>
  <c r="D254" i="3"/>
  <c r="C254" i="3"/>
  <c r="E253" i="3"/>
  <c r="E252" i="3"/>
  <c r="I252" i="3" s="1"/>
  <c r="E251" i="3"/>
  <c r="G250" i="3"/>
  <c r="G248" i="3" s="1"/>
  <c r="D250" i="3"/>
  <c r="D248" i="3" s="1"/>
  <c r="C250" i="3"/>
  <c r="C248" i="3" s="1"/>
  <c r="E249" i="3"/>
  <c r="I249" i="3" s="1"/>
  <c r="I247" i="3"/>
  <c r="E247" i="3"/>
  <c r="H247" i="3" s="1"/>
  <c r="E246" i="3"/>
  <c r="I246" i="3" s="1"/>
  <c r="G245" i="3"/>
  <c r="D245" i="3"/>
  <c r="C245" i="3"/>
  <c r="H244" i="3"/>
  <c r="E244" i="3"/>
  <c r="I244" i="3" s="1"/>
  <c r="E243" i="3"/>
  <c r="I243" i="3" s="1"/>
  <c r="E242" i="3"/>
  <c r="I242" i="3" s="1"/>
  <c r="E241" i="3"/>
  <c r="I241" i="3" s="1"/>
  <c r="G240" i="3"/>
  <c r="D240" i="3"/>
  <c r="C240" i="3"/>
  <c r="I239" i="3"/>
  <c r="H239" i="3"/>
  <c r="E239" i="3"/>
  <c r="E238" i="3"/>
  <c r="E237" i="3"/>
  <c r="E236" i="3"/>
  <c r="H235" i="3"/>
  <c r="E235" i="3"/>
  <c r="I235" i="3" s="1"/>
  <c r="E234" i="3"/>
  <c r="E233" i="3"/>
  <c r="E232" i="3"/>
  <c r="E231" i="3"/>
  <c r="I231" i="3" s="1"/>
  <c r="G230" i="3"/>
  <c r="D230" i="3"/>
  <c r="C230" i="3"/>
  <c r="C229" i="3"/>
  <c r="I228" i="3"/>
  <c r="E228" i="3"/>
  <c r="H228" i="3" s="1"/>
  <c r="G227" i="3"/>
  <c r="D227" i="3"/>
  <c r="C227" i="3"/>
  <c r="E227" i="3" s="1"/>
  <c r="H227" i="3" s="1"/>
  <c r="E226" i="3"/>
  <c r="I226" i="3" s="1"/>
  <c r="H225" i="3"/>
  <c r="E225" i="3"/>
  <c r="I225" i="3" s="1"/>
  <c r="E224" i="3"/>
  <c r="I224" i="3" s="1"/>
  <c r="E223" i="3"/>
  <c r="H223" i="3" s="1"/>
  <c r="E222" i="3"/>
  <c r="I222" i="3" s="1"/>
  <c r="G221" i="3"/>
  <c r="D221" i="3"/>
  <c r="D220" i="3" s="1"/>
  <c r="C221" i="3"/>
  <c r="E217" i="3"/>
  <c r="I217" i="3" s="1"/>
  <c r="E216" i="3"/>
  <c r="I216" i="3" s="1"/>
  <c r="E215" i="3"/>
  <c r="I215" i="3" s="1"/>
  <c r="G214" i="3"/>
  <c r="D214" i="3"/>
  <c r="C214" i="3"/>
  <c r="E213" i="3"/>
  <c r="I213" i="3" s="1"/>
  <c r="E212" i="3"/>
  <c r="E211" i="3"/>
  <c r="I211" i="3" s="1"/>
  <c r="E210" i="3"/>
  <c r="E209" i="3"/>
  <c r="I209" i="3" s="1"/>
  <c r="E208" i="3"/>
  <c r="G207" i="3"/>
  <c r="D207" i="3"/>
  <c r="C207" i="3"/>
  <c r="E206" i="3"/>
  <c r="I206" i="3" s="1"/>
  <c r="E205" i="3"/>
  <c r="I205" i="3" s="1"/>
  <c r="G204" i="3"/>
  <c r="D204" i="3"/>
  <c r="C204" i="3"/>
  <c r="E203" i="3"/>
  <c r="I203" i="3" s="1"/>
  <c r="E202" i="3"/>
  <c r="H202" i="3" s="1"/>
  <c r="E201" i="3"/>
  <c r="I201" i="3" s="1"/>
  <c r="E200" i="3"/>
  <c r="H200" i="3" s="1"/>
  <c r="G199" i="3"/>
  <c r="D199" i="3"/>
  <c r="C199" i="3"/>
  <c r="E198" i="3"/>
  <c r="E197" i="3"/>
  <c r="I197" i="3" s="1"/>
  <c r="G196" i="3"/>
  <c r="D196" i="3"/>
  <c r="C196" i="3"/>
  <c r="E196" i="3" s="1"/>
  <c r="E195" i="3"/>
  <c r="E194" i="3"/>
  <c r="I194" i="3" s="1"/>
  <c r="G193" i="3"/>
  <c r="D193" i="3"/>
  <c r="C193" i="3"/>
  <c r="E192" i="3"/>
  <c r="I192" i="3" s="1"/>
  <c r="E191" i="3"/>
  <c r="I191" i="3" s="1"/>
  <c r="E190" i="3"/>
  <c r="I190" i="3" s="1"/>
  <c r="G189" i="3"/>
  <c r="D189" i="3"/>
  <c r="C189" i="3"/>
  <c r="E188" i="3"/>
  <c r="I188" i="3" s="1"/>
  <c r="E187" i="3"/>
  <c r="H187" i="3" s="1"/>
  <c r="G186" i="3"/>
  <c r="D186" i="3"/>
  <c r="C186" i="3"/>
  <c r="E186" i="3" s="1"/>
  <c r="E185" i="3"/>
  <c r="E184" i="3"/>
  <c r="I184" i="3" s="1"/>
  <c r="E183" i="3"/>
  <c r="G182" i="3"/>
  <c r="D182" i="3"/>
  <c r="C182" i="3"/>
  <c r="E181" i="3"/>
  <c r="I181" i="3" s="1"/>
  <c r="E180" i="3"/>
  <c r="H179" i="3"/>
  <c r="E179" i="3"/>
  <c r="I179" i="3" s="1"/>
  <c r="E178" i="3"/>
  <c r="E177" i="3"/>
  <c r="I177" i="3" s="1"/>
  <c r="E176" i="3"/>
  <c r="E175" i="3"/>
  <c r="I175" i="3" s="1"/>
  <c r="E174" i="3"/>
  <c r="E173" i="3"/>
  <c r="I173" i="3" s="1"/>
  <c r="E171" i="3"/>
  <c r="E170" i="3"/>
  <c r="H170" i="3" s="1"/>
  <c r="E169" i="3"/>
  <c r="E168" i="3"/>
  <c r="I168" i="3" s="1"/>
  <c r="E167" i="3"/>
  <c r="E166" i="3"/>
  <c r="H166" i="3" s="1"/>
  <c r="E165" i="3"/>
  <c r="H165" i="3" s="1"/>
  <c r="G164" i="3"/>
  <c r="D164" i="3"/>
  <c r="C164" i="3"/>
  <c r="G163" i="3"/>
  <c r="D163" i="3"/>
  <c r="C163" i="3"/>
  <c r="E163" i="3" s="1"/>
  <c r="E162" i="3"/>
  <c r="E161" i="3"/>
  <c r="I161" i="3" s="1"/>
  <c r="E160" i="3"/>
  <c r="I160" i="3" s="1"/>
  <c r="E159" i="3"/>
  <c r="I159" i="3" s="1"/>
  <c r="E158" i="3"/>
  <c r="H158" i="3" s="1"/>
  <c r="E157" i="3"/>
  <c r="I157" i="3" s="1"/>
  <c r="H156" i="3"/>
  <c r="E156" i="3"/>
  <c r="I156" i="3" s="1"/>
  <c r="E155" i="3"/>
  <c r="I155" i="3" s="1"/>
  <c r="G154" i="3"/>
  <c r="D154" i="3"/>
  <c r="C154" i="3"/>
  <c r="E154" i="3" s="1"/>
  <c r="G153" i="3"/>
  <c r="D153" i="3"/>
  <c r="C153" i="3"/>
  <c r="E152" i="3"/>
  <c r="H152" i="3" s="1"/>
  <c r="E151" i="3"/>
  <c r="H151" i="3" s="1"/>
  <c r="E150" i="3"/>
  <c r="H150" i="3" s="1"/>
  <c r="E149" i="3"/>
  <c r="H149" i="3" s="1"/>
  <c r="G148" i="3"/>
  <c r="D148" i="3"/>
  <c r="C148" i="3"/>
  <c r="E148" i="3" s="1"/>
  <c r="E147" i="3"/>
  <c r="I147" i="3" s="1"/>
  <c r="E146" i="3"/>
  <c r="I146" i="3" s="1"/>
  <c r="I145" i="3"/>
  <c r="H145" i="3"/>
  <c r="E145" i="3"/>
  <c r="E144" i="3"/>
  <c r="I144" i="3" s="1"/>
  <c r="E143" i="3"/>
  <c r="I143" i="3" s="1"/>
  <c r="E142" i="3"/>
  <c r="I142" i="3" s="1"/>
  <c r="H141" i="3"/>
  <c r="E141" i="3"/>
  <c r="I141" i="3" s="1"/>
  <c r="E140" i="3"/>
  <c r="I140" i="3" s="1"/>
  <c r="G139" i="3"/>
  <c r="G135" i="3" s="1"/>
  <c r="D139" i="3"/>
  <c r="C139" i="3"/>
  <c r="C135" i="3" s="1"/>
  <c r="H138" i="3"/>
  <c r="E138" i="3"/>
  <c r="I138" i="3" s="1"/>
  <c r="E137" i="3"/>
  <c r="I137" i="3" s="1"/>
  <c r="E136" i="3"/>
  <c r="I136" i="3" s="1"/>
  <c r="E134" i="3"/>
  <c r="E133" i="3"/>
  <c r="I133" i="3" s="1"/>
  <c r="E132" i="3"/>
  <c r="E131" i="3"/>
  <c r="I131" i="3" s="1"/>
  <c r="E130" i="3"/>
  <c r="E129" i="3"/>
  <c r="I129" i="3" s="1"/>
  <c r="E128" i="3"/>
  <c r="G127" i="3"/>
  <c r="D127" i="3"/>
  <c r="C127" i="3"/>
  <c r="E127" i="3" s="1"/>
  <c r="E126" i="3"/>
  <c r="H126" i="3" s="1"/>
  <c r="E125" i="3"/>
  <c r="H125" i="3" s="1"/>
  <c r="G124" i="3"/>
  <c r="D124" i="3"/>
  <c r="C124" i="3"/>
  <c r="E124" i="3" s="1"/>
  <c r="E123" i="3"/>
  <c r="I123" i="3" s="1"/>
  <c r="E122" i="3"/>
  <c r="I122" i="3" s="1"/>
  <c r="E121" i="3"/>
  <c r="I121" i="3" s="1"/>
  <c r="H120" i="3"/>
  <c r="E120" i="3"/>
  <c r="I120" i="3" s="1"/>
  <c r="I119" i="3"/>
  <c r="E119" i="3"/>
  <c r="H119" i="3" s="1"/>
  <c r="H118" i="3"/>
  <c r="E118" i="3"/>
  <c r="I118" i="3" s="1"/>
  <c r="E117" i="3"/>
  <c r="I117" i="3" s="1"/>
  <c r="E116" i="3"/>
  <c r="I116" i="3" s="1"/>
  <c r="G115" i="3"/>
  <c r="D115" i="3"/>
  <c r="C115" i="3"/>
  <c r="E115" i="3" s="1"/>
  <c r="H115" i="3" s="1"/>
  <c r="E114" i="3"/>
  <c r="I114" i="3" s="1"/>
  <c r="E113" i="3"/>
  <c r="I113" i="3" s="1"/>
  <c r="E110" i="3"/>
  <c r="H110" i="3" s="1"/>
  <c r="E109" i="3"/>
  <c r="H109" i="3" s="1"/>
  <c r="E108" i="3"/>
  <c r="H108" i="3" s="1"/>
  <c r="G107" i="3"/>
  <c r="E107" i="3"/>
  <c r="I107" i="3" s="1"/>
  <c r="D107" i="3"/>
  <c r="C107" i="3"/>
  <c r="E106" i="3"/>
  <c r="H106" i="3" s="1"/>
  <c r="E105" i="3"/>
  <c r="E104" i="3"/>
  <c r="I104" i="3" s="1"/>
  <c r="H103" i="3"/>
  <c r="E103" i="3"/>
  <c r="I103" i="3" s="1"/>
  <c r="H102" i="3"/>
  <c r="E102" i="3"/>
  <c r="I102" i="3" s="1"/>
  <c r="E101" i="3"/>
  <c r="I101" i="3" s="1"/>
  <c r="E100" i="3"/>
  <c r="H100" i="3" s="1"/>
  <c r="E99" i="3"/>
  <c r="I99" i="3" s="1"/>
  <c r="E98" i="3"/>
  <c r="H98" i="3" s="1"/>
  <c r="E97" i="3"/>
  <c r="E96" i="3"/>
  <c r="I96" i="3" s="1"/>
  <c r="H95" i="3"/>
  <c r="E95" i="3"/>
  <c r="I95" i="3" s="1"/>
  <c r="E94" i="3"/>
  <c r="I94" i="3" s="1"/>
  <c r="E93" i="3"/>
  <c r="I93" i="3" s="1"/>
  <c r="I92" i="3"/>
  <c r="E92" i="3"/>
  <c r="H92" i="3" s="1"/>
  <c r="G91" i="3"/>
  <c r="D91" i="3"/>
  <c r="E91" i="3" s="1"/>
  <c r="C91" i="3"/>
  <c r="H90" i="3"/>
  <c r="E90" i="3"/>
  <c r="I90" i="3" s="1"/>
  <c r="E89" i="3"/>
  <c r="H89" i="3" s="1"/>
  <c r="H88" i="3"/>
  <c r="E88" i="3"/>
  <c r="I88" i="3" s="1"/>
  <c r="H87" i="3"/>
  <c r="E87" i="3"/>
  <c r="I87" i="3" s="1"/>
  <c r="G86" i="3"/>
  <c r="D86" i="3"/>
  <c r="C86" i="3"/>
  <c r="E86" i="3" s="1"/>
  <c r="E85" i="3"/>
  <c r="I85" i="3" s="1"/>
  <c r="E84" i="3"/>
  <c r="E83" i="3"/>
  <c r="I83" i="3" s="1"/>
  <c r="E82" i="3"/>
  <c r="E81" i="3"/>
  <c r="I81" i="3" s="1"/>
  <c r="E80" i="3"/>
  <c r="E79" i="3"/>
  <c r="I79" i="3" s="1"/>
  <c r="E78" i="3"/>
  <c r="G77" i="3"/>
  <c r="D77" i="3"/>
  <c r="C77" i="3"/>
  <c r="I76" i="3"/>
  <c r="E76" i="3"/>
  <c r="H76" i="3" s="1"/>
  <c r="I75" i="3"/>
  <c r="E75" i="3"/>
  <c r="H75" i="3" s="1"/>
  <c r="E74" i="3"/>
  <c r="I73" i="3"/>
  <c r="E73" i="3"/>
  <c r="H73" i="3" s="1"/>
  <c r="I72" i="3"/>
  <c r="E72" i="3"/>
  <c r="H72" i="3" s="1"/>
  <c r="E71" i="3"/>
  <c r="H71" i="3" s="1"/>
  <c r="E70" i="3"/>
  <c r="E69" i="3"/>
  <c r="H69" i="3" s="1"/>
  <c r="I68" i="3"/>
  <c r="E68" i="3"/>
  <c r="H68" i="3" s="1"/>
  <c r="I67" i="3"/>
  <c r="E67" i="3"/>
  <c r="H67" i="3" s="1"/>
  <c r="E66" i="3"/>
  <c r="E65" i="3"/>
  <c r="H65" i="3" s="1"/>
  <c r="I64" i="3"/>
  <c r="E64" i="3"/>
  <c r="H64" i="3" s="1"/>
  <c r="I63" i="3"/>
  <c r="E63" i="3"/>
  <c r="H63" i="3" s="1"/>
  <c r="E62" i="3"/>
  <c r="E61" i="3"/>
  <c r="H61" i="3" s="1"/>
  <c r="D60" i="3"/>
  <c r="H59" i="3"/>
  <c r="E59" i="3"/>
  <c r="I59" i="3" s="1"/>
  <c r="E58" i="3"/>
  <c r="I58" i="3" s="1"/>
  <c r="E57" i="3"/>
  <c r="I57" i="3" s="1"/>
  <c r="I56" i="3"/>
  <c r="H56" i="3"/>
  <c r="E56" i="3"/>
  <c r="I55" i="3"/>
  <c r="H55" i="3"/>
  <c r="E55" i="3"/>
  <c r="E54" i="3"/>
  <c r="H54" i="3" s="1"/>
  <c r="E53" i="3"/>
  <c r="E52" i="3"/>
  <c r="I52" i="3" s="1"/>
  <c r="H51" i="3"/>
  <c r="E51" i="3"/>
  <c r="I51" i="3" s="1"/>
  <c r="H50" i="3"/>
  <c r="E50" i="3"/>
  <c r="I50" i="3" s="1"/>
  <c r="E49" i="3"/>
  <c r="I49" i="3" s="1"/>
  <c r="I48" i="3"/>
  <c r="H48" i="3"/>
  <c r="E48" i="3"/>
  <c r="G47" i="3"/>
  <c r="G46" i="3" s="1"/>
  <c r="D47" i="3"/>
  <c r="E47" i="3" s="1"/>
  <c r="C47" i="3"/>
  <c r="C46" i="3"/>
  <c r="E45" i="3"/>
  <c r="E44" i="3"/>
  <c r="E43" i="3"/>
  <c r="E42" i="3"/>
  <c r="E41" i="3"/>
  <c r="G40" i="3"/>
  <c r="D40" i="3"/>
  <c r="C40" i="3"/>
  <c r="E40" i="3" s="1"/>
  <c r="E39" i="3"/>
  <c r="E38" i="3"/>
  <c r="G37" i="3"/>
  <c r="D37" i="3"/>
  <c r="D36" i="3" s="1"/>
  <c r="C37" i="3"/>
  <c r="E37" i="3" s="1"/>
  <c r="I37" i="3" s="1"/>
  <c r="E33" i="3"/>
  <c r="I33" i="3" s="1"/>
  <c r="G32" i="3"/>
  <c r="D32" i="3"/>
  <c r="C32" i="3"/>
  <c r="E32" i="3" s="1"/>
  <c r="I32" i="3" s="1"/>
  <c r="H30" i="3"/>
  <c r="E30" i="3"/>
  <c r="I30" i="3" s="1"/>
  <c r="H29" i="3"/>
  <c r="E29" i="3"/>
  <c r="I29" i="3" s="1"/>
  <c r="E28" i="3"/>
  <c r="I28" i="3" s="1"/>
  <c r="E27" i="3"/>
  <c r="I27" i="3" s="1"/>
  <c r="E26" i="3"/>
  <c r="I26" i="3" s="1"/>
  <c r="E25" i="3"/>
  <c r="I25" i="3" s="1"/>
  <c r="E24" i="3"/>
  <c r="I24" i="3" s="1"/>
  <c r="E23" i="3"/>
  <c r="I23" i="3" s="1"/>
  <c r="E22" i="3"/>
  <c r="I22" i="3" s="1"/>
  <c r="E21" i="3"/>
  <c r="I21" i="3" s="1"/>
  <c r="E20" i="3"/>
  <c r="I20" i="3" s="1"/>
  <c r="E19" i="3"/>
  <c r="I19" i="3" s="1"/>
  <c r="E18" i="3"/>
  <c r="I18" i="3" s="1"/>
  <c r="E17" i="3"/>
  <c r="I17" i="3" s="1"/>
  <c r="E16" i="3"/>
  <c r="I16" i="3" s="1"/>
  <c r="E15" i="3"/>
  <c r="I15" i="3" s="1"/>
  <c r="G14" i="3"/>
  <c r="D14" i="3"/>
  <c r="C14" i="3"/>
  <c r="E14" i="3" s="1"/>
  <c r="H11" i="3"/>
  <c r="E11" i="3"/>
  <c r="E10" i="3"/>
  <c r="I10" i="3" s="1"/>
  <c r="E9" i="3"/>
  <c r="H9" i="3" s="1"/>
  <c r="G8" i="3"/>
  <c r="D8" i="3"/>
  <c r="C8" i="3"/>
  <c r="E340" i="21"/>
  <c r="I340" i="21" s="1"/>
  <c r="E339" i="21"/>
  <c r="E338" i="21"/>
  <c r="I338" i="21" s="1"/>
  <c r="E337" i="21"/>
  <c r="H337" i="21" s="1"/>
  <c r="E336" i="21"/>
  <c r="I336" i="21" s="1"/>
  <c r="G335" i="21"/>
  <c r="D335" i="21"/>
  <c r="C335" i="21"/>
  <c r="E334" i="21"/>
  <c r="I334" i="21" s="1"/>
  <c r="E333" i="21"/>
  <c r="E332" i="21"/>
  <c r="I332" i="21" s="1"/>
  <c r="E331" i="21"/>
  <c r="E330" i="21"/>
  <c r="I330" i="21" s="1"/>
  <c r="E329" i="21"/>
  <c r="E328" i="21"/>
  <c r="I328" i="21" s="1"/>
  <c r="E327" i="21"/>
  <c r="E326" i="21"/>
  <c r="I326" i="21" s="1"/>
  <c r="G325" i="21"/>
  <c r="D325" i="21"/>
  <c r="C325" i="21"/>
  <c r="E324" i="21"/>
  <c r="I324" i="21" s="1"/>
  <c r="E323" i="21"/>
  <c r="I323" i="21" s="1"/>
  <c r="E322" i="21"/>
  <c r="I322" i="21" s="1"/>
  <c r="E321" i="21"/>
  <c r="I321" i="21" s="1"/>
  <c r="E320" i="21"/>
  <c r="I320" i="21" s="1"/>
  <c r="E319" i="21"/>
  <c r="I319" i="21" s="1"/>
  <c r="E318" i="21"/>
  <c r="I318" i="21" s="1"/>
  <c r="G317" i="21"/>
  <c r="C317" i="21"/>
  <c r="E316" i="21"/>
  <c r="E315" i="21"/>
  <c r="I315" i="21" s="1"/>
  <c r="E314" i="21"/>
  <c r="E313" i="21"/>
  <c r="I313" i="21" s="1"/>
  <c r="G312" i="21"/>
  <c r="D312" i="21"/>
  <c r="C312" i="21"/>
  <c r="E311" i="21"/>
  <c r="I311" i="21" s="1"/>
  <c r="E310" i="21"/>
  <c r="H310" i="21" s="1"/>
  <c r="E309" i="21"/>
  <c r="I309" i="21" s="1"/>
  <c r="E308" i="21"/>
  <c r="H308" i="21" s="1"/>
  <c r="G307" i="21"/>
  <c r="D307" i="21"/>
  <c r="C307" i="21"/>
  <c r="E307" i="21" s="1"/>
  <c r="E306" i="21"/>
  <c r="E305" i="21"/>
  <c r="I305" i="21" s="1"/>
  <c r="E304" i="21"/>
  <c r="E303" i="21"/>
  <c r="I303" i="21" s="1"/>
  <c r="E302" i="21"/>
  <c r="D301" i="21"/>
  <c r="C301" i="21"/>
  <c r="E301" i="21" s="1"/>
  <c r="E299" i="21"/>
  <c r="H299" i="21" s="1"/>
  <c r="E298" i="21"/>
  <c r="I298" i="21" s="1"/>
  <c r="G297" i="21"/>
  <c r="D297" i="21"/>
  <c r="C297" i="21"/>
  <c r="E296" i="21"/>
  <c r="I296" i="21" s="1"/>
  <c r="E295" i="21"/>
  <c r="H295" i="21" s="1"/>
  <c r="E294" i="21"/>
  <c r="I294" i="21" s="1"/>
  <c r="E293" i="21"/>
  <c r="H293" i="21" s="1"/>
  <c r="E292" i="21"/>
  <c r="I292" i="21" s="1"/>
  <c r="E291" i="21"/>
  <c r="H291" i="21" s="1"/>
  <c r="E290" i="21"/>
  <c r="I290" i="21" s="1"/>
  <c r="I289" i="21"/>
  <c r="E289" i="21"/>
  <c r="H289" i="21" s="1"/>
  <c r="E288" i="21"/>
  <c r="I288" i="21" s="1"/>
  <c r="E287" i="21"/>
  <c r="E286" i="21"/>
  <c r="I286" i="21" s="1"/>
  <c r="E285" i="21"/>
  <c r="E284" i="21"/>
  <c r="I284" i="21" s="1"/>
  <c r="E283" i="21"/>
  <c r="H283" i="21" s="1"/>
  <c r="E282" i="21"/>
  <c r="I282" i="21" s="1"/>
  <c r="E281" i="21"/>
  <c r="H281" i="21" s="1"/>
  <c r="E280" i="21"/>
  <c r="I280" i="21" s="1"/>
  <c r="G279" i="21"/>
  <c r="D279" i="21"/>
  <c r="C279" i="21"/>
  <c r="E278" i="21"/>
  <c r="H278" i="21" s="1"/>
  <c r="E277" i="21"/>
  <c r="E276" i="21"/>
  <c r="E275" i="21"/>
  <c r="I274" i="21"/>
  <c r="E274" i="21"/>
  <c r="H274" i="21" s="1"/>
  <c r="E273" i="21"/>
  <c r="G272" i="21"/>
  <c r="G271" i="21" s="1"/>
  <c r="D272" i="21"/>
  <c r="D271" i="21" s="1"/>
  <c r="C272" i="21"/>
  <c r="E270" i="21"/>
  <c r="G269" i="21"/>
  <c r="D269" i="21"/>
  <c r="C269" i="21"/>
  <c r="E269" i="21" s="1"/>
  <c r="I268" i="21"/>
  <c r="E268" i="21"/>
  <c r="H268" i="21" s="1"/>
  <c r="E267" i="21"/>
  <c r="I267" i="21" s="1"/>
  <c r="E266" i="21"/>
  <c r="H266" i="21" s="1"/>
  <c r="G265" i="21"/>
  <c r="D265" i="21"/>
  <c r="D263" i="21" s="1"/>
  <c r="C265" i="21"/>
  <c r="E264" i="21"/>
  <c r="E261" i="21"/>
  <c r="H261" i="21" s="1"/>
  <c r="E260" i="21"/>
  <c r="I260" i="21" s="1"/>
  <c r="E259" i="21"/>
  <c r="H259" i="21" s="1"/>
  <c r="E258" i="21"/>
  <c r="I258" i="21" s="1"/>
  <c r="E257" i="21"/>
  <c r="E256" i="21"/>
  <c r="I256" i="21" s="1"/>
  <c r="E255" i="21"/>
  <c r="H255" i="21" s="1"/>
  <c r="G254" i="21"/>
  <c r="D254" i="21"/>
  <c r="C254" i="21"/>
  <c r="E253" i="21"/>
  <c r="H253" i="21" s="1"/>
  <c r="H252" i="21"/>
  <c r="E252" i="21"/>
  <c r="I252" i="21" s="1"/>
  <c r="E251" i="21"/>
  <c r="H251" i="21" s="1"/>
  <c r="G250" i="21"/>
  <c r="D250" i="21"/>
  <c r="C250" i="21"/>
  <c r="E250" i="21" s="1"/>
  <c r="E249" i="21"/>
  <c r="D248" i="21"/>
  <c r="C248" i="21"/>
  <c r="E248" i="21" s="1"/>
  <c r="E247" i="21"/>
  <c r="H247" i="21" s="1"/>
  <c r="E246" i="21"/>
  <c r="I246" i="21" s="1"/>
  <c r="G245" i="21"/>
  <c r="D245" i="21"/>
  <c r="C245" i="21"/>
  <c r="E245" i="21" s="1"/>
  <c r="E244" i="21"/>
  <c r="E243" i="21"/>
  <c r="I243" i="21" s="1"/>
  <c r="E242" i="21"/>
  <c r="E241" i="21"/>
  <c r="I241" i="21" s="1"/>
  <c r="G240" i="21"/>
  <c r="D240" i="21"/>
  <c r="C240" i="21"/>
  <c r="E240" i="21" s="1"/>
  <c r="I240" i="21" s="1"/>
  <c r="E239" i="21"/>
  <c r="I239" i="21" s="1"/>
  <c r="E238" i="21"/>
  <c r="E237" i="21"/>
  <c r="I237" i="21" s="1"/>
  <c r="E236" i="21"/>
  <c r="H236" i="21" s="1"/>
  <c r="E235" i="21"/>
  <c r="I235" i="21" s="1"/>
  <c r="E234" i="21"/>
  <c r="H234" i="21" s="1"/>
  <c r="E233" i="21"/>
  <c r="I233" i="21" s="1"/>
  <c r="E232" i="21"/>
  <c r="H232" i="21" s="1"/>
  <c r="E231" i="21"/>
  <c r="I231" i="21" s="1"/>
  <c r="G230" i="21"/>
  <c r="G229" i="21" s="1"/>
  <c r="D230" i="21"/>
  <c r="D229" i="21" s="1"/>
  <c r="C230" i="21"/>
  <c r="H228" i="21"/>
  <c r="E228" i="21"/>
  <c r="I228" i="21" s="1"/>
  <c r="G227" i="21"/>
  <c r="D227" i="21"/>
  <c r="C227" i="21"/>
  <c r="E227" i="21" s="1"/>
  <c r="E226" i="21"/>
  <c r="I226" i="21" s="1"/>
  <c r="E225" i="21"/>
  <c r="E224" i="21"/>
  <c r="I224" i="21" s="1"/>
  <c r="E223" i="21"/>
  <c r="E222" i="21"/>
  <c r="I222" i="21" s="1"/>
  <c r="G221" i="21"/>
  <c r="G220" i="21" s="1"/>
  <c r="D221" i="21"/>
  <c r="C221" i="21"/>
  <c r="E221" i="21" s="1"/>
  <c r="D220" i="21"/>
  <c r="D219" i="21" s="1"/>
  <c r="E217" i="21"/>
  <c r="I217" i="21" s="1"/>
  <c r="E216" i="21"/>
  <c r="E215" i="21"/>
  <c r="I215" i="21" s="1"/>
  <c r="G214" i="21"/>
  <c r="D214" i="21"/>
  <c r="C214" i="21"/>
  <c r="E214" i="21" s="1"/>
  <c r="E213" i="21"/>
  <c r="I213" i="21" s="1"/>
  <c r="E212" i="21"/>
  <c r="H212" i="21" s="1"/>
  <c r="E211" i="21"/>
  <c r="I211" i="21" s="1"/>
  <c r="E210" i="21"/>
  <c r="H210" i="21" s="1"/>
  <c r="E209" i="21"/>
  <c r="I209" i="21" s="1"/>
  <c r="E208" i="21"/>
  <c r="H208" i="21" s="1"/>
  <c r="G207" i="21"/>
  <c r="D207" i="21"/>
  <c r="C207" i="21"/>
  <c r="E206" i="21"/>
  <c r="E205" i="21"/>
  <c r="I205" i="21" s="1"/>
  <c r="G204" i="21"/>
  <c r="D204" i="21"/>
  <c r="C204" i="21"/>
  <c r="E203" i="21"/>
  <c r="I203" i="21" s="1"/>
  <c r="E202" i="21"/>
  <c r="H202" i="21" s="1"/>
  <c r="E201" i="21"/>
  <c r="I201" i="21" s="1"/>
  <c r="E200" i="21"/>
  <c r="H200" i="21" s="1"/>
  <c r="G199" i="21"/>
  <c r="D199" i="21"/>
  <c r="C199" i="21"/>
  <c r="E198" i="21"/>
  <c r="H198" i="21" s="1"/>
  <c r="E197" i="21"/>
  <c r="I197" i="21" s="1"/>
  <c r="G196" i="21"/>
  <c r="D196" i="21"/>
  <c r="C196" i="21"/>
  <c r="E195" i="21"/>
  <c r="I195" i="21" s="1"/>
  <c r="E194" i="21"/>
  <c r="I194" i="21" s="1"/>
  <c r="G193" i="21"/>
  <c r="D193" i="21"/>
  <c r="C193" i="21"/>
  <c r="E192" i="21"/>
  <c r="I192" i="21" s="1"/>
  <c r="E191" i="21"/>
  <c r="H191" i="21" s="1"/>
  <c r="E190" i="21"/>
  <c r="I190" i="21" s="1"/>
  <c r="G189" i="21"/>
  <c r="D189" i="21"/>
  <c r="C189" i="21"/>
  <c r="E188" i="21"/>
  <c r="H188" i="21" s="1"/>
  <c r="E187" i="21"/>
  <c r="I187" i="21" s="1"/>
  <c r="G186" i="21"/>
  <c r="D186" i="21"/>
  <c r="C186" i="21"/>
  <c r="E185" i="21"/>
  <c r="I185" i="21" s="1"/>
  <c r="E184" i="21"/>
  <c r="I184" i="21" s="1"/>
  <c r="E183" i="21"/>
  <c r="I183" i="21" s="1"/>
  <c r="G182" i="21"/>
  <c r="D182" i="21"/>
  <c r="C182" i="21"/>
  <c r="E181" i="21"/>
  <c r="I181" i="21" s="1"/>
  <c r="E180" i="21"/>
  <c r="E179" i="21"/>
  <c r="I179" i="21" s="1"/>
  <c r="E178" i="21"/>
  <c r="E177" i="21"/>
  <c r="I177" i="21" s="1"/>
  <c r="E176" i="21"/>
  <c r="E175" i="21"/>
  <c r="I175" i="21" s="1"/>
  <c r="E174" i="21"/>
  <c r="E173" i="21"/>
  <c r="I173" i="21" s="1"/>
  <c r="E171" i="21"/>
  <c r="E170" i="21"/>
  <c r="H170" i="21" s="1"/>
  <c r="E169" i="21"/>
  <c r="E168" i="21"/>
  <c r="H168" i="21" s="1"/>
  <c r="E167" i="21"/>
  <c r="E166" i="21"/>
  <c r="H166" i="21" s="1"/>
  <c r="E165" i="21"/>
  <c r="G164" i="21"/>
  <c r="D164" i="21"/>
  <c r="C164" i="21"/>
  <c r="G163" i="21"/>
  <c r="D163" i="21"/>
  <c r="C163" i="21"/>
  <c r="E162" i="21"/>
  <c r="I162" i="21" s="1"/>
  <c r="H161" i="21"/>
  <c r="E161" i="21"/>
  <c r="I161" i="21" s="1"/>
  <c r="E160" i="21"/>
  <c r="I160" i="21" s="1"/>
  <c r="E159" i="21"/>
  <c r="I159" i="21" s="1"/>
  <c r="E158" i="21"/>
  <c r="I158" i="21" s="1"/>
  <c r="E157" i="21"/>
  <c r="E156" i="21"/>
  <c r="I156" i="21" s="1"/>
  <c r="E155" i="21"/>
  <c r="I155" i="21" s="1"/>
  <c r="G154" i="21"/>
  <c r="D154" i="21"/>
  <c r="C154" i="21"/>
  <c r="G153" i="21"/>
  <c r="D153" i="21"/>
  <c r="C153" i="21"/>
  <c r="E152" i="21"/>
  <c r="E151" i="21"/>
  <c r="H151" i="21" s="1"/>
  <c r="E150" i="21"/>
  <c r="E149" i="21"/>
  <c r="H149" i="21" s="1"/>
  <c r="G148" i="21"/>
  <c r="D148" i="21"/>
  <c r="C148" i="21"/>
  <c r="E148" i="21" s="1"/>
  <c r="I148" i="21" s="1"/>
  <c r="E147" i="21"/>
  <c r="I147" i="21" s="1"/>
  <c r="E146" i="21"/>
  <c r="I146" i="21" s="1"/>
  <c r="E145" i="21"/>
  <c r="I145" i="21" s="1"/>
  <c r="E144" i="21"/>
  <c r="I144" i="21" s="1"/>
  <c r="E143" i="21"/>
  <c r="I143" i="21" s="1"/>
  <c r="E142" i="21"/>
  <c r="I142" i="21" s="1"/>
  <c r="E141" i="21"/>
  <c r="I141" i="21" s="1"/>
  <c r="E140" i="21"/>
  <c r="I140" i="21" s="1"/>
  <c r="G139" i="21"/>
  <c r="D139" i="21"/>
  <c r="D135" i="21" s="1"/>
  <c r="C139" i="21"/>
  <c r="E138" i="21"/>
  <c r="I138" i="21" s="1"/>
  <c r="E137" i="21"/>
  <c r="I137" i="21" s="1"/>
  <c r="I136" i="21"/>
  <c r="E136" i="21"/>
  <c r="H136" i="21" s="1"/>
  <c r="G135" i="21"/>
  <c r="C135" i="21"/>
  <c r="E135" i="21" s="1"/>
  <c r="E134" i="21"/>
  <c r="E133" i="21"/>
  <c r="I133" i="21" s="1"/>
  <c r="E132" i="21"/>
  <c r="E131" i="21"/>
  <c r="I131" i="21" s="1"/>
  <c r="E130" i="21"/>
  <c r="E129" i="21"/>
  <c r="I129" i="21" s="1"/>
  <c r="E128" i="21"/>
  <c r="G127" i="21"/>
  <c r="D127" i="21"/>
  <c r="C127" i="21"/>
  <c r="E127" i="21" s="1"/>
  <c r="E126" i="21"/>
  <c r="H126" i="21" s="1"/>
  <c r="E125" i="21"/>
  <c r="G124" i="21"/>
  <c r="D124" i="21"/>
  <c r="C124" i="21"/>
  <c r="E123" i="21"/>
  <c r="I123" i="21" s="1"/>
  <c r="E122" i="21"/>
  <c r="I122" i="21" s="1"/>
  <c r="E121" i="21"/>
  <c r="I121" i="21" s="1"/>
  <c r="E120" i="21"/>
  <c r="I120" i="21" s="1"/>
  <c r="E119" i="21"/>
  <c r="I119" i="21" s="1"/>
  <c r="E118" i="21"/>
  <c r="I118" i="21" s="1"/>
  <c r="H117" i="21"/>
  <c r="E117" i="21"/>
  <c r="I117" i="21" s="1"/>
  <c r="E116" i="21"/>
  <c r="I116" i="21" s="1"/>
  <c r="G115" i="21"/>
  <c r="D115" i="21"/>
  <c r="C115" i="21"/>
  <c r="E115" i="21" s="1"/>
  <c r="E114" i="21"/>
  <c r="I114" i="21" s="1"/>
  <c r="E113" i="21"/>
  <c r="I113" i="21" s="1"/>
  <c r="E110" i="21"/>
  <c r="E109" i="21"/>
  <c r="H109" i="21" s="1"/>
  <c r="E108" i="21"/>
  <c r="G107" i="21"/>
  <c r="D107" i="21"/>
  <c r="C107" i="21"/>
  <c r="E106" i="21"/>
  <c r="H106" i="21" s="1"/>
  <c r="E105" i="21"/>
  <c r="I105" i="21" s="1"/>
  <c r="H104" i="21"/>
  <c r="E104" i="21"/>
  <c r="I104" i="21" s="1"/>
  <c r="E103" i="21"/>
  <c r="I102" i="21"/>
  <c r="E102" i="21"/>
  <c r="H102" i="21" s="1"/>
  <c r="E101" i="21"/>
  <c r="H100" i="21"/>
  <c r="E100" i="21"/>
  <c r="I100" i="21" s="1"/>
  <c r="E99" i="21"/>
  <c r="E98" i="21"/>
  <c r="H98" i="21" s="1"/>
  <c r="E97" i="21"/>
  <c r="H96" i="21"/>
  <c r="E96" i="21"/>
  <c r="I96" i="21" s="1"/>
  <c r="E95" i="21"/>
  <c r="E94" i="21"/>
  <c r="H94" i="21" s="1"/>
  <c r="E93" i="21"/>
  <c r="E92" i="21"/>
  <c r="I92" i="21" s="1"/>
  <c r="G91" i="21"/>
  <c r="D91" i="21"/>
  <c r="E91" i="21" s="1"/>
  <c r="C91" i="21"/>
  <c r="E90" i="21"/>
  <c r="I90" i="21" s="1"/>
  <c r="E89" i="21"/>
  <c r="I89" i="21" s="1"/>
  <c r="E88" i="21"/>
  <c r="E87" i="21"/>
  <c r="I87" i="21" s="1"/>
  <c r="G86" i="21"/>
  <c r="D86" i="21"/>
  <c r="E86" i="21" s="1"/>
  <c r="C86" i="21"/>
  <c r="E85" i="21"/>
  <c r="E84" i="21"/>
  <c r="I84" i="21" s="1"/>
  <c r="E83" i="21"/>
  <c r="H83" i="21" s="1"/>
  <c r="E82" i="21"/>
  <c r="I82" i="21" s="1"/>
  <c r="I81" i="21"/>
  <c r="E81" i="21"/>
  <c r="H81" i="21" s="1"/>
  <c r="E80" i="21"/>
  <c r="E79" i="21"/>
  <c r="H79" i="21" s="1"/>
  <c r="E78" i="21"/>
  <c r="I78" i="21" s="1"/>
  <c r="G77" i="21"/>
  <c r="D77" i="21"/>
  <c r="D60" i="21" s="1"/>
  <c r="C77" i="21"/>
  <c r="E76" i="21"/>
  <c r="E75" i="21"/>
  <c r="E74" i="21"/>
  <c r="H74" i="21" s="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59" i="21"/>
  <c r="I59" i="21" s="1"/>
  <c r="E58" i="21"/>
  <c r="E57" i="21"/>
  <c r="H57" i="21" s="1"/>
  <c r="E56" i="21"/>
  <c r="E55" i="21"/>
  <c r="I55" i="21" s="1"/>
  <c r="E54" i="21"/>
  <c r="I53" i="21"/>
  <c r="E53" i="21"/>
  <c r="H53" i="21" s="1"/>
  <c r="E52" i="21"/>
  <c r="E51" i="21"/>
  <c r="I51" i="21" s="1"/>
  <c r="E50" i="21"/>
  <c r="I50" i="21" s="1"/>
  <c r="E49" i="21"/>
  <c r="E48" i="21"/>
  <c r="I48" i="21" s="1"/>
  <c r="G47" i="21"/>
  <c r="G46" i="21" s="1"/>
  <c r="D47" i="21"/>
  <c r="D46" i="21" s="1"/>
  <c r="C47" i="21"/>
  <c r="E45" i="21"/>
  <c r="I45" i="21" s="1"/>
  <c r="E44" i="21"/>
  <c r="I44" i="21" s="1"/>
  <c r="E43" i="21"/>
  <c r="I43" i="21" s="1"/>
  <c r="E42" i="21"/>
  <c r="I42" i="21" s="1"/>
  <c r="E41" i="21"/>
  <c r="I41" i="21" s="1"/>
  <c r="G40" i="21"/>
  <c r="D40" i="21"/>
  <c r="C40" i="21"/>
  <c r="E39" i="21"/>
  <c r="E38" i="21"/>
  <c r="G37" i="21"/>
  <c r="D37" i="21"/>
  <c r="D36" i="21" s="1"/>
  <c r="C37" i="21"/>
  <c r="E37" i="21" s="1"/>
  <c r="E33" i="21"/>
  <c r="I33" i="21" s="1"/>
  <c r="G32" i="21"/>
  <c r="D32" i="21"/>
  <c r="C32" i="21"/>
  <c r="H30" i="21"/>
  <c r="E30" i="21"/>
  <c r="I30" i="21" s="1"/>
  <c r="H29" i="21"/>
  <c r="E29" i="21"/>
  <c r="I29" i="21" s="1"/>
  <c r="E28" i="21"/>
  <c r="H28" i="21" s="1"/>
  <c r="H27" i="21"/>
  <c r="E27" i="21"/>
  <c r="I27" i="21" s="1"/>
  <c r="E26" i="21"/>
  <c r="H26" i="21" s="1"/>
  <c r="E25" i="21"/>
  <c r="E24" i="21"/>
  <c r="H24" i="21" s="1"/>
  <c r="E23" i="21"/>
  <c r="I23" i="21" s="1"/>
  <c r="H22" i="21"/>
  <c r="E22" i="21"/>
  <c r="I22" i="21" s="1"/>
  <c r="H21" i="21"/>
  <c r="E21" i="21"/>
  <c r="I21" i="21" s="1"/>
  <c r="E20" i="21"/>
  <c r="H20" i="21" s="1"/>
  <c r="H19" i="21"/>
  <c r="E19" i="21"/>
  <c r="I19" i="21" s="1"/>
  <c r="E18" i="21"/>
  <c r="H18" i="21" s="1"/>
  <c r="E17" i="21"/>
  <c r="E16" i="21"/>
  <c r="H16" i="21" s="1"/>
  <c r="H15" i="21"/>
  <c r="E15" i="21"/>
  <c r="I15" i="21" s="1"/>
  <c r="G14" i="21"/>
  <c r="D14" i="21"/>
  <c r="E14" i="21" s="1"/>
  <c r="C14" i="21"/>
  <c r="E11" i="21"/>
  <c r="H11" i="21" s="1"/>
  <c r="E10" i="21"/>
  <c r="I10" i="21" s="1"/>
  <c r="E9" i="21"/>
  <c r="G8" i="21"/>
  <c r="D8" i="21"/>
  <c r="C8" i="21"/>
  <c r="E8" i="21" s="1"/>
  <c r="I8" i="21" s="1"/>
  <c r="E340" i="22"/>
  <c r="I340" i="22" s="1"/>
  <c r="E339" i="22"/>
  <c r="E338" i="22"/>
  <c r="I338" i="22" s="1"/>
  <c r="E337" i="22"/>
  <c r="I337" i="22" s="1"/>
  <c r="E336" i="22"/>
  <c r="I336" i="22" s="1"/>
  <c r="G335" i="22"/>
  <c r="D335" i="22"/>
  <c r="E335" i="22" s="1"/>
  <c r="C335" i="22"/>
  <c r="E334" i="22"/>
  <c r="E333" i="22"/>
  <c r="I333" i="22" s="1"/>
  <c r="E332" i="22"/>
  <c r="E331" i="22"/>
  <c r="I331" i="22" s="1"/>
  <c r="E330" i="22"/>
  <c r="E329" i="22"/>
  <c r="I329" i="22" s="1"/>
  <c r="E328" i="22"/>
  <c r="E327" i="22"/>
  <c r="I327" i="22" s="1"/>
  <c r="E326" i="22"/>
  <c r="G325" i="22"/>
  <c r="D325" i="22"/>
  <c r="C325" i="22"/>
  <c r="C317" i="22" s="1"/>
  <c r="E324" i="22"/>
  <c r="H324" i="22" s="1"/>
  <c r="E323" i="22"/>
  <c r="I323" i="22" s="1"/>
  <c r="E322" i="22"/>
  <c r="H322" i="22" s="1"/>
  <c r="E321" i="22"/>
  <c r="I321" i="22" s="1"/>
  <c r="E320" i="22"/>
  <c r="H320" i="22" s="1"/>
  <c r="E319" i="22"/>
  <c r="I319" i="22" s="1"/>
  <c r="I318" i="22"/>
  <c r="E318" i="22"/>
  <c r="H318" i="22" s="1"/>
  <c r="D317" i="22"/>
  <c r="E316" i="22"/>
  <c r="H316" i="22" s="1"/>
  <c r="H315" i="22"/>
  <c r="E315" i="22"/>
  <c r="I315" i="22" s="1"/>
  <c r="E314" i="22"/>
  <c r="H314" i="22" s="1"/>
  <c r="E313" i="22"/>
  <c r="I313" i="22" s="1"/>
  <c r="G312" i="22"/>
  <c r="D312" i="22"/>
  <c r="C312" i="22"/>
  <c r="I311" i="22"/>
  <c r="H311" i="22"/>
  <c r="E311" i="22"/>
  <c r="H310" i="22"/>
  <c r="E310" i="22"/>
  <c r="I310" i="22" s="1"/>
  <c r="E309" i="22"/>
  <c r="H309" i="22" s="1"/>
  <c r="I308" i="22"/>
  <c r="E308" i="22"/>
  <c r="H308" i="22" s="1"/>
  <c r="G307" i="22"/>
  <c r="G301" i="22" s="1"/>
  <c r="D307" i="22"/>
  <c r="D301" i="22" s="1"/>
  <c r="C307" i="22"/>
  <c r="E306" i="22"/>
  <c r="I306" i="22" s="1"/>
  <c r="E305" i="22"/>
  <c r="H304" i="22"/>
  <c r="E304" i="22"/>
  <c r="I304" i="22" s="1"/>
  <c r="E303" i="22"/>
  <c r="E302" i="22"/>
  <c r="I302" i="22" s="1"/>
  <c r="E299" i="22"/>
  <c r="E298" i="22"/>
  <c r="I298" i="22" s="1"/>
  <c r="G297" i="22"/>
  <c r="D297" i="22"/>
  <c r="E297" i="22" s="1"/>
  <c r="C297" i="22"/>
  <c r="H296" i="22"/>
  <c r="E296" i="22"/>
  <c r="I296" i="22" s="1"/>
  <c r="E295" i="22"/>
  <c r="I295" i="22" s="1"/>
  <c r="I294" i="22"/>
  <c r="H294" i="22"/>
  <c r="E294" i="22"/>
  <c r="E293" i="22"/>
  <c r="E292" i="22"/>
  <c r="I292" i="22" s="1"/>
  <c r="E291" i="22"/>
  <c r="I291" i="22" s="1"/>
  <c r="E290" i="22"/>
  <c r="E289" i="22"/>
  <c r="I289" i="22" s="1"/>
  <c r="E288" i="22"/>
  <c r="I288" i="22" s="1"/>
  <c r="E287" i="22"/>
  <c r="I287" i="22" s="1"/>
  <c r="E286" i="22"/>
  <c r="H286" i="22" s="1"/>
  <c r="E285" i="22"/>
  <c r="I285" i="22" s="1"/>
  <c r="I284" i="22"/>
  <c r="E284" i="22"/>
  <c r="H284" i="22" s="1"/>
  <c r="H283" i="22"/>
  <c r="E283" i="22"/>
  <c r="I283" i="22" s="1"/>
  <c r="E282" i="22"/>
  <c r="I282" i="22" s="1"/>
  <c r="E281" i="22"/>
  <c r="I281" i="22" s="1"/>
  <c r="E280" i="22"/>
  <c r="I280" i="22" s="1"/>
  <c r="G279" i="22"/>
  <c r="D279" i="22"/>
  <c r="E279" i="22" s="1"/>
  <c r="C279" i="22"/>
  <c r="E278" i="22"/>
  <c r="E277" i="22"/>
  <c r="E276" i="22"/>
  <c r="E275" i="22"/>
  <c r="I275" i="22" s="1"/>
  <c r="E274" i="22"/>
  <c r="E273" i="22"/>
  <c r="G272" i="22"/>
  <c r="D272" i="22"/>
  <c r="D271" i="22" s="1"/>
  <c r="C272" i="22"/>
  <c r="E270" i="22"/>
  <c r="H270" i="22" s="1"/>
  <c r="G269" i="22"/>
  <c r="D269" i="22"/>
  <c r="C269" i="22"/>
  <c r="E268" i="22"/>
  <c r="I268" i="22" s="1"/>
  <c r="E267" i="22"/>
  <c r="E266" i="22"/>
  <c r="I266" i="22" s="1"/>
  <c r="G265" i="22"/>
  <c r="G263" i="22" s="1"/>
  <c r="D265" i="22"/>
  <c r="D263" i="22" s="1"/>
  <c r="C265" i="22"/>
  <c r="E264" i="22"/>
  <c r="E261" i="22"/>
  <c r="H261" i="22" s="1"/>
  <c r="I260" i="22"/>
  <c r="E260" i="22"/>
  <c r="H260" i="22" s="1"/>
  <c r="E259" i="22"/>
  <c r="E258" i="22"/>
  <c r="I258" i="22" s="1"/>
  <c r="E257" i="22"/>
  <c r="E256" i="22"/>
  <c r="E255" i="22"/>
  <c r="H255" i="22" s="1"/>
  <c r="G254" i="22"/>
  <c r="D254" i="22"/>
  <c r="C254" i="22"/>
  <c r="E254" i="22" s="1"/>
  <c r="I254" i="22" s="1"/>
  <c r="E253" i="22"/>
  <c r="I253" i="22" s="1"/>
  <c r="H252" i="22"/>
  <c r="E252" i="22"/>
  <c r="I252" i="22" s="1"/>
  <c r="E251" i="22"/>
  <c r="I251" i="22" s="1"/>
  <c r="G250" i="22"/>
  <c r="G248" i="22" s="1"/>
  <c r="D250" i="22"/>
  <c r="D248" i="22" s="1"/>
  <c r="C250" i="22"/>
  <c r="E249" i="22"/>
  <c r="E247" i="22"/>
  <c r="I247" i="22" s="1"/>
  <c r="I246" i="22"/>
  <c r="E246" i="22"/>
  <c r="H246" i="22" s="1"/>
  <c r="G245" i="22"/>
  <c r="D245" i="22"/>
  <c r="C245" i="22"/>
  <c r="E244" i="22"/>
  <c r="H244" i="22" s="1"/>
  <c r="I243" i="22"/>
  <c r="E243" i="22"/>
  <c r="H243" i="22" s="1"/>
  <c r="E242" i="22"/>
  <c r="H242" i="22" s="1"/>
  <c r="E241" i="22"/>
  <c r="I241" i="22" s="1"/>
  <c r="G240" i="22"/>
  <c r="D240" i="22"/>
  <c r="C240" i="22"/>
  <c r="E240" i="22" s="1"/>
  <c r="H239" i="22"/>
  <c r="E239" i="22"/>
  <c r="I239" i="22" s="1"/>
  <c r="E238" i="22"/>
  <c r="I237" i="22"/>
  <c r="E237" i="22"/>
  <c r="H237" i="22" s="1"/>
  <c r="E236" i="22"/>
  <c r="I236" i="22" s="1"/>
  <c r="E235" i="22"/>
  <c r="H234" i="22"/>
  <c r="E234" i="22"/>
  <c r="I234" i="22" s="1"/>
  <c r="H233" i="22"/>
  <c r="E233" i="22"/>
  <c r="I233" i="22" s="1"/>
  <c r="E232" i="22"/>
  <c r="I232" i="22" s="1"/>
  <c r="E231" i="22"/>
  <c r="H231" i="22" s="1"/>
  <c r="G230" i="22"/>
  <c r="G229" i="22" s="1"/>
  <c r="D230" i="22"/>
  <c r="C230" i="22"/>
  <c r="C229" i="22" s="1"/>
  <c r="E228" i="22"/>
  <c r="G227" i="22"/>
  <c r="D227" i="22"/>
  <c r="C227" i="22"/>
  <c r="E227" i="22" s="1"/>
  <c r="I227" i="22" s="1"/>
  <c r="H226" i="22"/>
  <c r="E226" i="22"/>
  <c r="I226" i="22" s="1"/>
  <c r="E225" i="22"/>
  <c r="E224" i="22"/>
  <c r="I224" i="22" s="1"/>
  <c r="E223" i="22"/>
  <c r="H223" i="22" s="1"/>
  <c r="E222" i="22"/>
  <c r="G221" i="22"/>
  <c r="G220" i="22" s="1"/>
  <c r="D221" i="22"/>
  <c r="C221" i="22"/>
  <c r="C220" i="22" s="1"/>
  <c r="E217" i="22"/>
  <c r="I217" i="22" s="1"/>
  <c r="I216" i="22"/>
  <c r="E216" i="22"/>
  <c r="H216" i="22" s="1"/>
  <c r="E215" i="22"/>
  <c r="I215" i="22" s="1"/>
  <c r="G214" i="22"/>
  <c r="D214" i="22"/>
  <c r="C214" i="22"/>
  <c r="I213" i="22"/>
  <c r="E213" i="22"/>
  <c r="H213" i="22" s="1"/>
  <c r="E212" i="22"/>
  <c r="I212" i="22" s="1"/>
  <c r="E211" i="22"/>
  <c r="I211" i="22" s="1"/>
  <c r="E210" i="22"/>
  <c r="I210" i="22" s="1"/>
  <c r="E209" i="22"/>
  <c r="I209" i="22" s="1"/>
  <c r="E208" i="22"/>
  <c r="I208" i="22" s="1"/>
  <c r="G207" i="22"/>
  <c r="D207" i="22"/>
  <c r="C207" i="22"/>
  <c r="E206" i="22"/>
  <c r="I206" i="22" s="1"/>
  <c r="E205" i="22"/>
  <c r="G204" i="22"/>
  <c r="D204" i="22"/>
  <c r="C204" i="22"/>
  <c r="E204" i="22" s="1"/>
  <c r="E203" i="22"/>
  <c r="I203" i="22" s="1"/>
  <c r="E202" i="22"/>
  <c r="E201" i="22"/>
  <c r="I201" i="22" s="1"/>
  <c r="E200" i="22"/>
  <c r="G199" i="22"/>
  <c r="D199" i="22"/>
  <c r="C199" i="22"/>
  <c r="E198" i="22"/>
  <c r="I198" i="22" s="1"/>
  <c r="E197" i="22"/>
  <c r="I197" i="22" s="1"/>
  <c r="G196" i="22"/>
  <c r="D196" i="22"/>
  <c r="C196" i="22"/>
  <c r="E195" i="22"/>
  <c r="I195" i="22" s="1"/>
  <c r="E194" i="22"/>
  <c r="I194" i="22" s="1"/>
  <c r="G193" i="22"/>
  <c r="D193" i="22"/>
  <c r="C193" i="22"/>
  <c r="E192" i="22"/>
  <c r="I192" i="22" s="1"/>
  <c r="E191" i="22"/>
  <c r="H191" i="22" s="1"/>
  <c r="E190" i="22"/>
  <c r="I190" i="22" s="1"/>
  <c r="G189" i="22"/>
  <c r="D189" i="22"/>
  <c r="C189" i="22"/>
  <c r="E188" i="22"/>
  <c r="I188" i="22" s="1"/>
  <c r="E187" i="22"/>
  <c r="G186" i="22"/>
  <c r="D186" i="22"/>
  <c r="C186" i="22"/>
  <c r="E185" i="22"/>
  <c r="I185" i="22" s="1"/>
  <c r="E184" i="22"/>
  <c r="I184" i="22" s="1"/>
  <c r="E183" i="22"/>
  <c r="I183" i="22" s="1"/>
  <c r="G182" i="22"/>
  <c r="D182" i="22"/>
  <c r="C182" i="22"/>
  <c r="E181" i="22"/>
  <c r="I181" i="22" s="1"/>
  <c r="E180" i="22"/>
  <c r="H180" i="22" s="1"/>
  <c r="E179" i="22"/>
  <c r="I179" i="22" s="1"/>
  <c r="E178" i="22"/>
  <c r="E177" i="22"/>
  <c r="I177" i="22" s="1"/>
  <c r="E176" i="22"/>
  <c r="H176" i="22" s="1"/>
  <c r="E175" i="22"/>
  <c r="I175" i="22" s="1"/>
  <c r="E174" i="22"/>
  <c r="E173" i="22"/>
  <c r="I173" i="22" s="1"/>
  <c r="E171" i="22"/>
  <c r="I171" i="22" s="1"/>
  <c r="E170" i="22"/>
  <c r="H170" i="22" s="1"/>
  <c r="E169" i="22"/>
  <c r="I169" i="22" s="1"/>
  <c r="E168" i="22"/>
  <c r="H168" i="22" s="1"/>
  <c r="E167" i="22"/>
  <c r="I167" i="22" s="1"/>
  <c r="E166" i="22"/>
  <c r="H166" i="22" s="1"/>
  <c r="E165" i="22"/>
  <c r="I165" i="22" s="1"/>
  <c r="G164" i="22"/>
  <c r="D164" i="22"/>
  <c r="C164" i="22"/>
  <c r="G163" i="22"/>
  <c r="D163" i="22"/>
  <c r="C163" i="22"/>
  <c r="E162" i="22"/>
  <c r="I162" i="22" s="1"/>
  <c r="E161" i="22"/>
  <c r="I161" i="22" s="1"/>
  <c r="I160" i="22"/>
  <c r="E160" i="22"/>
  <c r="H160" i="22" s="1"/>
  <c r="E159" i="22"/>
  <c r="I159" i="22" s="1"/>
  <c r="E158" i="22"/>
  <c r="I158" i="22" s="1"/>
  <c r="E157" i="22"/>
  <c r="I157" i="22" s="1"/>
  <c r="E156" i="22"/>
  <c r="H156" i="22" s="1"/>
  <c r="E155" i="22"/>
  <c r="I155" i="22" s="1"/>
  <c r="G154" i="22"/>
  <c r="D154" i="22"/>
  <c r="C154" i="22"/>
  <c r="G153" i="22"/>
  <c r="D153" i="22"/>
  <c r="C153" i="22"/>
  <c r="E152" i="22"/>
  <c r="I152" i="22" s="1"/>
  <c r="E151" i="22"/>
  <c r="H151" i="22" s="1"/>
  <c r="E150" i="22"/>
  <c r="I150" i="22" s="1"/>
  <c r="E149" i="22"/>
  <c r="H149" i="22" s="1"/>
  <c r="G148" i="22"/>
  <c r="D148" i="22"/>
  <c r="C148" i="22"/>
  <c r="E147" i="22"/>
  <c r="E146" i="22"/>
  <c r="I146" i="22" s="1"/>
  <c r="E145" i="22"/>
  <c r="E144" i="22"/>
  <c r="I144" i="22" s="1"/>
  <c r="E143" i="22"/>
  <c r="H142" i="22"/>
  <c r="E142" i="22"/>
  <c r="I142" i="22" s="1"/>
  <c r="E141" i="22"/>
  <c r="E140" i="22"/>
  <c r="I140" i="22" s="1"/>
  <c r="G139" i="22"/>
  <c r="G135" i="22" s="1"/>
  <c r="D139" i="22"/>
  <c r="C139" i="22"/>
  <c r="C135" i="22" s="1"/>
  <c r="E138" i="22"/>
  <c r="I138" i="22" s="1"/>
  <c r="I137" i="22"/>
  <c r="E137" i="22"/>
  <c r="H137" i="22" s="1"/>
  <c r="E136" i="22"/>
  <c r="I136" i="22" s="1"/>
  <c r="E134" i="22"/>
  <c r="H134" i="22" s="1"/>
  <c r="E133" i="22"/>
  <c r="I133" i="22" s="1"/>
  <c r="E132" i="22"/>
  <c r="E131" i="22"/>
  <c r="I131" i="22" s="1"/>
  <c r="E130" i="22"/>
  <c r="H130" i="22" s="1"/>
  <c r="E129" i="22"/>
  <c r="I129" i="22" s="1"/>
  <c r="E128" i="22"/>
  <c r="G127" i="22"/>
  <c r="D127" i="22"/>
  <c r="C127" i="22"/>
  <c r="E126" i="22"/>
  <c r="H126" i="22" s="1"/>
  <c r="E125" i="22"/>
  <c r="I125" i="22" s="1"/>
  <c r="G124" i="22"/>
  <c r="D124" i="22"/>
  <c r="C124" i="22"/>
  <c r="E124" i="22" s="1"/>
  <c r="E123" i="22"/>
  <c r="I123" i="22" s="1"/>
  <c r="E122" i="22"/>
  <c r="E121" i="22"/>
  <c r="I121" i="22" s="1"/>
  <c r="E120" i="22"/>
  <c r="E119" i="22"/>
  <c r="I119" i="22" s="1"/>
  <c r="E118" i="22"/>
  <c r="H117" i="22"/>
  <c r="E117" i="22"/>
  <c r="I117" i="22" s="1"/>
  <c r="E116" i="22"/>
  <c r="G115" i="22"/>
  <c r="H115" i="22" s="1"/>
  <c r="D115" i="22"/>
  <c r="C115" i="22"/>
  <c r="E115" i="22" s="1"/>
  <c r="E114" i="22"/>
  <c r="I114" i="22" s="1"/>
  <c r="E113" i="22"/>
  <c r="I113" i="22" s="1"/>
  <c r="E110" i="22"/>
  <c r="I110" i="22" s="1"/>
  <c r="E109" i="22"/>
  <c r="H109" i="22" s="1"/>
  <c r="E108" i="22"/>
  <c r="G107" i="22"/>
  <c r="D107" i="22"/>
  <c r="C107" i="22"/>
  <c r="E107" i="22" s="1"/>
  <c r="E106" i="22"/>
  <c r="I106" i="22" s="1"/>
  <c r="E105" i="22"/>
  <c r="I104" i="22"/>
  <c r="H104" i="22"/>
  <c r="E104" i="22"/>
  <c r="E103" i="22"/>
  <c r="E102" i="22"/>
  <c r="I102" i="22" s="1"/>
  <c r="E101" i="22"/>
  <c r="I100" i="22"/>
  <c r="E100" i="22"/>
  <c r="H100" i="22" s="1"/>
  <c r="E99" i="22"/>
  <c r="E98" i="22"/>
  <c r="I98" i="22" s="1"/>
  <c r="E97" i="22"/>
  <c r="E96" i="22"/>
  <c r="I96" i="22" s="1"/>
  <c r="E95" i="22"/>
  <c r="E94" i="22"/>
  <c r="I94" i="22" s="1"/>
  <c r="E93" i="22"/>
  <c r="H92" i="22"/>
  <c r="E92" i="22"/>
  <c r="I92" i="22" s="1"/>
  <c r="G91" i="22"/>
  <c r="D91" i="22"/>
  <c r="E91" i="22" s="1"/>
  <c r="C91" i="22"/>
  <c r="E90" i="22"/>
  <c r="E89" i="22"/>
  <c r="I89" i="22" s="1"/>
  <c r="E88" i="22"/>
  <c r="E87" i="22"/>
  <c r="I87" i="22" s="1"/>
  <c r="G86" i="22"/>
  <c r="D86" i="22"/>
  <c r="C86" i="22"/>
  <c r="E85" i="22"/>
  <c r="I85" i="22" s="1"/>
  <c r="E84" i="22"/>
  <c r="I84" i="22" s="1"/>
  <c r="E83" i="22"/>
  <c r="I83" i="22" s="1"/>
  <c r="E82" i="22"/>
  <c r="I82" i="22" s="1"/>
  <c r="E81" i="22"/>
  <c r="I81" i="22" s="1"/>
  <c r="E80" i="22"/>
  <c r="I80" i="22" s="1"/>
  <c r="E79" i="22"/>
  <c r="I79" i="22" s="1"/>
  <c r="H78" i="22"/>
  <c r="E78" i="22"/>
  <c r="I78" i="22" s="1"/>
  <c r="G77" i="22"/>
  <c r="D77" i="22"/>
  <c r="E77" i="22" s="1"/>
  <c r="C77" i="22"/>
  <c r="E76" i="22"/>
  <c r="H76" i="22" s="1"/>
  <c r="E75" i="22"/>
  <c r="E74" i="22"/>
  <c r="H74" i="22" s="1"/>
  <c r="E73" i="22"/>
  <c r="I73" i="22" s="1"/>
  <c r="I72" i="22"/>
  <c r="E72" i="22"/>
  <c r="H72" i="22" s="1"/>
  <c r="E71" i="22"/>
  <c r="I71" i="22" s="1"/>
  <c r="E70" i="22"/>
  <c r="E69" i="22"/>
  <c r="I69" i="22" s="1"/>
  <c r="E68" i="22"/>
  <c r="H68" i="22" s="1"/>
  <c r="E67" i="22"/>
  <c r="I67" i="22" s="1"/>
  <c r="E66" i="22"/>
  <c r="H66" i="22" s="1"/>
  <c r="E65" i="22"/>
  <c r="I65" i="22" s="1"/>
  <c r="E64" i="22"/>
  <c r="H64" i="22" s="1"/>
  <c r="E63" i="22"/>
  <c r="E62" i="22"/>
  <c r="H62" i="22" s="1"/>
  <c r="E61" i="22"/>
  <c r="I61" i="22" s="1"/>
  <c r="G60" i="22"/>
  <c r="D60" i="22"/>
  <c r="C60" i="22"/>
  <c r="E59" i="22"/>
  <c r="H59" i="22" s="1"/>
  <c r="E58" i="22"/>
  <c r="H57" i="22"/>
  <c r="E57" i="22"/>
  <c r="I57" i="22" s="1"/>
  <c r="E56" i="22"/>
  <c r="E55" i="22"/>
  <c r="H55" i="22" s="1"/>
  <c r="E54" i="22"/>
  <c r="E53" i="22"/>
  <c r="I53" i="22" s="1"/>
  <c r="E52" i="22"/>
  <c r="E51" i="22"/>
  <c r="H51" i="22" s="1"/>
  <c r="E50" i="22"/>
  <c r="H49" i="22"/>
  <c r="E49" i="22"/>
  <c r="I49" i="22" s="1"/>
  <c r="E48" i="22"/>
  <c r="G47" i="22"/>
  <c r="G46" i="22" s="1"/>
  <c r="D47" i="22"/>
  <c r="D46" i="22" s="1"/>
  <c r="C47" i="22"/>
  <c r="E45" i="22"/>
  <c r="I45" i="22" s="1"/>
  <c r="E44" i="22"/>
  <c r="I44" i="22" s="1"/>
  <c r="E43" i="22"/>
  <c r="I43" i="22" s="1"/>
  <c r="E42" i="22"/>
  <c r="I42" i="22" s="1"/>
  <c r="E41" i="22"/>
  <c r="I41" i="22" s="1"/>
  <c r="G40" i="22"/>
  <c r="D40" i="22"/>
  <c r="C40" i="22"/>
  <c r="E40" i="22" s="1"/>
  <c r="E39" i="22"/>
  <c r="H39" i="22" s="1"/>
  <c r="E38" i="22"/>
  <c r="I38" i="22" s="1"/>
  <c r="G37" i="22"/>
  <c r="D37" i="22"/>
  <c r="C37" i="22"/>
  <c r="C36" i="22"/>
  <c r="E33" i="22"/>
  <c r="G32" i="22"/>
  <c r="D32" i="22"/>
  <c r="C32" i="22"/>
  <c r="E30" i="22"/>
  <c r="I30" i="22" s="1"/>
  <c r="E29" i="22"/>
  <c r="I29" i="22" s="1"/>
  <c r="E28" i="22"/>
  <c r="H28" i="22" s="1"/>
  <c r="E27" i="22"/>
  <c r="I27" i="22" s="1"/>
  <c r="E26" i="22"/>
  <c r="H26" i="22" s="1"/>
  <c r="E25" i="22"/>
  <c r="I25" i="22" s="1"/>
  <c r="E24" i="22"/>
  <c r="I24" i="22" s="1"/>
  <c r="E23" i="22"/>
  <c r="I23" i="22" s="1"/>
  <c r="E22" i="22"/>
  <c r="H22" i="22" s="1"/>
  <c r="E21" i="22"/>
  <c r="I21" i="22" s="1"/>
  <c r="E20" i="22"/>
  <c r="I20" i="22" s="1"/>
  <c r="E19" i="22"/>
  <c r="H19" i="22" s="1"/>
  <c r="E18" i="22"/>
  <c r="I18" i="22" s="1"/>
  <c r="E17" i="22"/>
  <c r="H17" i="22" s="1"/>
  <c r="E16" i="22"/>
  <c r="I16" i="22" s="1"/>
  <c r="E15" i="22"/>
  <c r="H15" i="22" s="1"/>
  <c r="G14" i="22"/>
  <c r="D14" i="22"/>
  <c r="C14" i="22"/>
  <c r="E11" i="22"/>
  <c r="H11" i="22" s="1"/>
  <c r="E10" i="22"/>
  <c r="I10" i="22" s="1"/>
  <c r="E9" i="22"/>
  <c r="H9" i="22" s="1"/>
  <c r="G8" i="22"/>
  <c r="D8" i="22"/>
  <c r="E8" i="22" s="1"/>
  <c r="C8" i="22"/>
  <c r="E340" i="23"/>
  <c r="I340" i="23" s="1"/>
  <c r="E339" i="23"/>
  <c r="E338" i="23"/>
  <c r="I338" i="23" s="1"/>
  <c r="E337" i="23"/>
  <c r="I337" i="23" s="1"/>
  <c r="H336" i="23"/>
  <c r="E336" i="23"/>
  <c r="I336" i="23" s="1"/>
  <c r="G335" i="23"/>
  <c r="D335" i="23"/>
  <c r="C335" i="23"/>
  <c r="E334" i="23"/>
  <c r="I334" i="23" s="1"/>
  <c r="E333" i="23"/>
  <c r="H333" i="23" s="1"/>
  <c r="E332" i="23"/>
  <c r="I332" i="23" s="1"/>
  <c r="E331" i="23"/>
  <c r="I331" i="23" s="1"/>
  <c r="H330" i="23"/>
  <c r="E330" i="23"/>
  <c r="I330" i="23" s="1"/>
  <c r="I329" i="23"/>
  <c r="E329" i="23"/>
  <c r="H329" i="23" s="1"/>
  <c r="E328" i="23"/>
  <c r="H328" i="23" s="1"/>
  <c r="E327" i="23"/>
  <c r="I327" i="23" s="1"/>
  <c r="E326" i="23"/>
  <c r="I326" i="23" s="1"/>
  <c r="G325" i="23"/>
  <c r="D325" i="23"/>
  <c r="D317" i="23" s="1"/>
  <c r="C325" i="23"/>
  <c r="E324" i="23"/>
  <c r="E323" i="23"/>
  <c r="I323" i="23" s="1"/>
  <c r="E322" i="23"/>
  <c r="E321" i="23"/>
  <c r="I321" i="23" s="1"/>
  <c r="E320" i="23"/>
  <c r="E319" i="23"/>
  <c r="I319" i="23" s="1"/>
  <c r="E318" i="23"/>
  <c r="C317" i="23"/>
  <c r="E316" i="23"/>
  <c r="H316" i="23" s="1"/>
  <c r="E315" i="23"/>
  <c r="I315" i="23" s="1"/>
  <c r="E314" i="23"/>
  <c r="H314" i="23" s="1"/>
  <c r="E313" i="23"/>
  <c r="I313" i="23" s="1"/>
  <c r="G312" i="23"/>
  <c r="D312" i="23"/>
  <c r="C312" i="23"/>
  <c r="H311" i="23"/>
  <c r="E311" i="23"/>
  <c r="I311" i="23" s="1"/>
  <c r="E310" i="23"/>
  <c r="I310" i="23" s="1"/>
  <c r="E309" i="23"/>
  <c r="I309" i="23" s="1"/>
  <c r="E308" i="23"/>
  <c r="I308" i="23" s="1"/>
  <c r="G307" i="23"/>
  <c r="G301" i="23" s="1"/>
  <c r="D307" i="23"/>
  <c r="C307" i="23"/>
  <c r="C301" i="23" s="1"/>
  <c r="E306" i="23"/>
  <c r="I306" i="23" s="1"/>
  <c r="E305" i="23"/>
  <c r="I305" i="23" s="1"/>
  <c r="I304" i="23"/>
  <c r="E304" i="23"/>
  <c r="H304" i="23" s="1"/>
  <c r="E303" i="23"/>
  <c r="I303" i="23" s="1"/>
  <c r="E302" i="23"/>
  <c r="I302" i="23" s="1"/>
  <c r="D301" i="23"/>
  <c r="E299" i="23"/>
  <c r="H299" i="23" s="1"/>
  <c r="E298" i="23"/>
  <c r="I298" i="23" s="1"/>
  <c r="G297" i="23"/>
  <c r="D297" i="23"/>
  <c r="C297" i="23"/>
  <c r="E296" i="23"/>
  <c r="I296" i="23" s="1"/>
  <c r="E295" i="23"/>
  <c r="I295" i="23" s="1"/>
  <c r="H294" i="23"/>
  <c r="E294" i="23"/>
  <c r="I294" i="23" s="1"/>
  <c r="E293" i="23"/>
  <c r="I293" i="23" s="1"/>
  <c r="H292" i="23"/>
  <c r="E292" i="23"/>
  <c r="I292" i="23" s="1"/>
  <c r="E291" i="23"/>
  <c r="I291" i="23" s="1"/>
  <c r="E290" i="23"/>
  <c r="E289" i="23"/>
  <c r="I289" i="23" s="1"/>
  <c r="H288" i="23"/>
  <c r="E288" i="23"/>
  <c r="I288" i="23" s="1"/>
  <c r="E287" i="23"/>
  <c r="I287" i="23" s="1"/>
  <c r="E286" i="23"/>
  <c r="I286" i="23" s="1"/>
  <c r="E285" i="23"/>
  <c r="I285" i="23" s="1"/>
  <c r="E284" i="23"/>
  <c r="I284" i="23" s="1"/>
  <c r="E283" i="23"/>
  <c r="I283" i="23" s="1"/>
  <c r="I282" i="23"/>
  <c r="H282" i="23"/>
  <c r="E282" i="23"/>
  <c r="E281" i="23"/>
  <c r="I281" i="23" s="1"/>
  <c r="E280" i="23"/>
  <c r="G279" i="23"/>
  <c r="D279" i="23"/>
  <c r="E279" i="23" s="1"/>
  <c r="C279" i="23"/>
  <c r="E278" i="23"/>
  <c r="I278" i="23" s="1"/>
  <c r="H277" i="23"/>
  <c r="E277" i="23"/>
  <c r="I277" i="23" s="1"/>
  <c r="E276" i="23"/>
  <c r="I276" i="23" s="1"/>
  <c r="I275" i="23"/>
  <c r="E275" i="23"/>
  <c r="H275" i="23" s="1"/>
  <c r="E274" i="23"/>
  <c r="E273" i="23"/>
  <c r="H273" i="23" s="1"/>
  <c r="G272" i="23"/>
  <c r="G271" i="23" s="1"/>
  <c r="D272" i="23"/>
  <c r="D271" i="23" s="1"/>
  <c r="C272" i="23"/>
  <c r="E270" i="23"/>
  <c r="H270" i="23" s="1"/>
  <c r="G269" i="23"/>
  <c r="E269" i="23"/>
  <c r="D269" i="23"/>
  <c r="C269" i="23"/>
  <c r="E268" i="23"/>
  <c r="I268" i="23" s="1"/>
  <c r="H267" i="23"/>
  <c r="E267" i="23"/>
  <c r="I267" i="23" s="1"/>
  <c r="E266" i="23"/>
  <c r="I266" i="23" s="1"/>
  <c r="G265" i="23"/>
  <c r="D265" i="23"/>
  <c r="C265" i="23"/>
  <c r="E264" i="23"/>
  <c r="I264" i="23" s="1"/>
  <c r="G263" i="23"/>
  <c r="D263" i="23"/>
  <c r="D262" i="23" s="1"/>
  <c r="E261" i="23"/>
  <c r="E260" i="23"/>
  <c r="I260" i="23" s="1"/>
  <c r="E259" i="23"/>
  <c r="H259" i="23" s="1"/>
  <c r="E258" i="23"/>
  <c r="I258" i="23" s="1"/>
  <c r="I257" i="23"/>
  <c r="E257" i="23"/>
  <c r="H257" i="23" s="1"/>
  <c r="E256" i="23"/>
  <c r="I256" i="23" s="1"/>
  <c r="E255" i="23"/>
  <c r="H255" i="23" s="1"/>
  <c r="G254" i="23"/>
  <c r="D254" i="23"/>
  <c r="C254" i="23"/>
  <c r="E254" i="23" s="1"/>
  <c r="E253" i="23"/>
  <c r="I253" i="23" s="1"/>
  <c r="E252" i="23"/>
  <c r="I252" i="23" s="1"/>
  <c r="E251" i="23"/>
  <c r="I251" i="23" s="1"/>
  <c r="G250" i="23"/>
  <c r="D250" i="23"/>
  <c r="D248" i="23" s="1"/>
  <c r="C250" i="23"/>
  <c r="E249" i="23"/>
  <c r="H249" i="23" s="1"/>
  <c r="E247" i="23"/>
  <c r="I247" i="23" s="1"/>
  <c r="E246" i="23"/>
  <c r="G245" i="23"/>
  <c r="D245" i="23"/>
  <c r="C245" i="23"/>
  <c r="E244" i="23"/>
  <c r="H244" i="23" s="1"/>
  <c r="E243" i="23"/>
  <c r="I243" i="23" s="1"/>
  <c r="E242" i="23"/>
  <c r="E241" i="23"/>
  <c r="I241" i="23" s="1"/>
  <c r="G240" i="23"/>
  <c r="D240" i="23"/>
  <c r="C240" i="23"/>
  <c r="E240" i="23" s="1"/>
  <c r="E239" i="23"/>
  <c r="E238" i="23"/>
  <c r="I238" i="23" s="1"/>
  <c r="E237" i="23"/>
  <c r="I237" i="23" s="1"/>
  <c r="E236" i="23"/>
  <c r="I236" i="23" s="1"/>
  <c r="E235" i="23"/>
  <c r="E234" i="23"/>
  <c r="I234" i="23" s="1"/>
  <c r="H233" i="23"/>
  <c r="E233" i="23"/>
  <c r="I233" i="23" s="1"/>
  <c r="E232" i="23"/>
  <c r="I232" i="23" s="1"/>
  <c r="E231" i="23"/>
  <c r="G230" i="23"/>
  <c r="G229" i="23" s="1"/>
  <c r="D230" i="23"/>
  <c r="C230" i="23"/>
  <c r="C229" i="23" s="1"/>
  <c r="E228" i="23"/>
  <c r="I228" i="23" s="1"/>
  <c r="G227" i="23"/>
  <c r="D227" i="23"/>
  <c r="C227" i="23"/>
  <c r="E227" i="23" s="1"/>
  <c r="E226" i="23"/>
  <c r="I226" i="23" s="1"/>
  <c r="E225" i="23"/>
  <c r="H225" i="23" s="1"/>
  <c r="E224" i="23"/>
  <c r="I224" i="23" s="1"/>
  <c r="E223" i="23"/>
  <c r="H223" i="23" s="1"/>
  <c r="E222" i="23"/>
  <c r="I222" i="23" s="1"/>
  <c r="G221" i="23"/>
  <c r="D221" i="23"/>
  <c r="C221" i="23"/>
  <c r="E217" i="23"/>
  <c r="I217" i="23" s="1"/>
  <c r="E216" i="23"/>
  <c r="H216" i="23" s="1"/>
  <c r="E215" i="23"/>
  <c r="I215" i="23" s="1"/>
  <c r="G214" i="23"/>
  <c r="D214" i="23"/>
  <c r="C214" i="23"/>
  <c r="E214" i="23" s="1"/>
  <c r="I214" i="23" s="1"/>
  <c r="E213" i="23"/>
  <c r="I213" i="23" s="1"/>
  <c r="E212" i="23"/>
  <c r="I212" i="23" s="1"/>
  <c r="H211" i="23"/>
  <c r="E211" i="23"/>
  <c r="I211" i="23" s="1"/>
  <c r="E210" i="23"/>
  <c r="I210" i="23" s="1"/>
  <c r="E209" i="23"/>
  <c r="I209" i="23" s="1"/>
  <c r="E208" i="23"/>
  <c r="I208" i="23" s="1"/>
  <c r="G207" i="23"/>
  <c r="D207" i="23"/>
  <c r="C207" i="23"/>
  <c r="E206" i="23"/>
  <c r="I206" i="23" s="1"/>
  <c r="E205" i="23"/>
  <c r="I205" i="23" s="1"/>
  <c r="G204" i="23"/>
  <c r="D204" i="23"/>
  <c r="C204" i="23"/>
  <c r="E204" i="23" s="1"/>
  <c r="E203" i="23"/>
  <c r="E202" i="23"/>
  <c r="I202" i="23" s="1"/>
  <c r="E201" i="23"/>
  <c r="E200" i="23"/>
  <c r="I200" i="23" s="1"/>
  <c r="G199" i="23"/>
  <c r="D199" i="23"/>
  <c r="C199" i="23"/>
  <c r="E198" i="23"/>
  <c r="I198" i="23" s="1"/>
  <c r="E197" i="23"/>
  <c r="H197" i="23" s="1"/>
  <c r="G196" i="23"/>
  <c r="D196" i="23"/>
  <c r="C196" i="23"/>
  <c r="E195" i="23"/>
  <c r="I195" i="23" s="1"/>
  <c r="E194" i="23"/>
  <c r="H194" i="23" s="1"/>
  <c r="G193" i="23"/>
  <c r="D193" i="23"/>
  <c r="C193" i="23"/>
  <c r="E192" i="23"/>
  <c r="I192" i="23" s="1"/>
  <c r="E191" i="23"/>
  <c r="H191" i="23" s="1"/>
  <c r="E190" i="23"/>
  <c r="I190" i="23" s="1"/>
  <c r="G189" i="23"/>
  <c r="D189" i="23"/>
  <c r="C189" i="23"/>
  <c r="E188" i="23"/>
  <c r="E187" i="23"/>
  <c r="I187" i="23" s="1"/>
  <c r="G186" i="23"/>
  <c r="D186" i="23"/>
  <c r="C186" i="23"/>
  <c r="E185" i="23"/>
  <c r="I185" i="23" s="1"/>
  <c r="E184" i="23"/>
  <c r="H184" i="23" s="1"/>
  <c r="E183" i="23"/>
  <c r="I183" i="23" s="1"/>
  <c r="G182" i="23"/>
  <c r="D182" i="23"/>
  <c r="C182" i="23"/>
  <c r="E181" i="23"/>
  <c r="I181" i="23" s="1"/>
  <c r="E180" i="23"/>
  <c r="I180" i="23" s="1"/>
  <c r="E179" i="23"/>
  <c r="I179" i="23" s="1"/>
  <c r="E178" i="23"/>
  <c r="I178" i="23" s="1"/>
  <c r="E177" i="23"/>
  <c r="I177" i="23" s="1"/>
  <c r="E176" i="23"/>
  <c r="I176" i="23" s="1"/>
  <c r="E175" i="23"/>
  <c r="I175" i="23" s="1"/>
  <c r="E174" i="23"/>
  <c r="I174" i="23" s="1"/>
  <c r="E173" i="23"/>
  <c r="I173" i="23" s="1"/>
  <c r="E171" i="23"/>
  <c r="I171" i="23" s="1"/>
  <c r="E170" i="23"/>
  <c r="I170" i="23" s="1"/>
  <c r="E169" i="23"/>
  <c r="I169" i="23" s="1"/>
  <c r="E168" i="23"/>
  <c r="H168" i="23" s="1"/>
  <c r="E167" i="23"/>
  <c r="I167" i="23" s="1"/>
  <c r="E166" i="23"/>
  <c r="I166" i="23" s="1"/>
  <c r="E165" i="23"/>
  <c r="I165" i="23" s="1"/>
  <c r="G164" i="23"/>
  <c r="D164" i="23"/>
  <c r="C164" i="23"/>
  <c r="G163" i="23"/>
  <c r="D163" i="23"/>
  <c r="C163" i="23"/>
  <c r="E162" i="23"/>
  <c r="I162" i="23" s="1"/>
  <c r="E161" i="23"/>
  <c r="I161" i="23" s="1"/>
  <c r="E160" i="23"/>
  <c r="I160" i="23" s="1"/>
  <c r="E159" i="23"/>
  <c r="E158" i="23"/>
  <c r="I158" i="23" s="1"/>
  <c r="E157" i="23"/>
  <c r="I157" i="23" s="1"/>
  <c r="E156" i="23"/>
  <c r="I156" i="23" s="1"/>
  <c r="E155" i="23"/>
  <c r="G154" i="23"/>
  <c r="D154" i="23"/>
  <c r="C154" i="23"/>
  <c r="G153" i="23"/>
  <c r="D153" i="23"/>
  <c r="C153" i="23"/>
  <c r="H152" i="23"/>
  <c r="E152" i="23"/>
  <c r="I152" i="23" s="1"/>
  <c r="E151" i="23"/>
  <c r="I151" i="23" s="1"/>
  <c r="E150" i="23"/>
  <c r="I150" i="23" s="1"/>
  <c r="E149" i="23"/>
  <c r="I149" i="23" s="1"/>
  <c r="G148" i="23"/>
  <c r="D148" i="23"/>
  <c r="C148" i="23"/>
  <c r="E147" i="23"/>
  <c r="H147" i="23" s="1"/>
  <c r="E146" i="23"/>
  <c r="E145" i="23"/>
  <c r="H145" i="23" s="1"/>
  <c r="E144" i="23"/>
  <c r="E143" i="23"/>
  <c r="H143" i="23" s="1"/>
  <c r="E142" i="23"/>
  <c r="I141" i="23"/>
  <c r="E141" i="23"/>
  <c r="H141" i="23" s="1"/>
  <c r="E140" i="23"/>
  <c r="G139" i="23"/>
  <c r="D139" i="23"/>
  <c r="C139" i="23"/>
  <c r="C135" i="23" s="1"/>
  <c r="E138" i="23"/>
  <c r="I138" i="23" s="1"/>
  <c r="E137" i="23"/>
  <c r="I137" i="23" s="1"/>
  <c r="E136" i="23"/>
  <c r="I136" i="23" s="1"/>
  <c r="D135" i="23"/>
  <c r="E134" i="23"/>
  <c r="H134" i="23" s="1"/>
  <c r="E133" i="23"/>
  <c r="I133" i="23" s="1"/>
  <c r="E132" i="23"/>
  <c r="H132" i="23" s="1"/>
  <c r="E131" i="23"/>
  <c r="I131" i="23" s="1"/>
  <c r="I130" i="23"/>
  <c r="E130" i="23"/>
  <c r="H130" i="23" s="1"/>
  <c r="E129" i="23"/>
  <c r="I129" i="23" s="1"/>
  <c r="E128" i="23"/>
  <c r="H128" i="23" s="1"/>
  <c r="G127" i="23"/>
  <c r="D127" i="23"/>
  <c r="C127" i="23"/>
  <c r="E127" i="23" s="1"/>
  <c r="E126" i="23"/>
  <c r="I126" i="23" s="1"/>
  <c r="E125" i="23"/>
  <c r="I125" i="23" s="1"/>
  <c r="G124" i="23"/>
  <c r="D124" i="23"/>
  <c r="C124" i="23"/>
  <c r="E123" i="23"/>
  <c r="I122" i="23"/>
  <c r="E122" i="23"/>
  <c r="H122" i="23" s="1"/>
  <c r="E121" i="23"/>
  <c r="E120" i="23"/>
  <c r="I120" i="23" s="1"/>
  <c r="E119" i="23"/>
  <c r="H118" i="23"/>
  <c r="E118" i="23"/>
  <c r="I118" i="23" s="1"/>
  <c r="E117" i="23"/>
  <c r="E116" i="23"/>
  <c r="I116" i="23" s="1"/>
  <c r="G115" i="23"/>
  <c r="D115" i="23"/>
  <c r="C115" i="23"/>
  <c r="E115" i="23" s="1"/>
  <c r="I115" i="23" s="1"/>
  <c r="E114" i="23"/>
  <c r="I114" i="23" s="1"/>
  <c r="E113" i="23"/>
  <c r="I113" i="23" s="1"/>
  <c r="E110" i="23"/>
  <c r="I110" i="23" s="1"/>
  <c r="H109" i="23"/>
  <c r="E109" i="23"/>
  <c r="I109" i="23" s="1"/>
  <c r="E108" i="23"/>
  <c r="I108" i="23" s="1"/>
  <c r="G107" i="23"/>
  <c r="D107" i="23"/>
  <c r="C107" i="23"/>
  <c r="E106" i="23"/>
  <c r="H105" i="23"/>
  <c r="E105" i="23"/>
  <c r="I105" i="23" s="1"/>
  <c r="E104" i="23"/>
  <c r="E103" i="23"/>
  <c r="I103" i="23" s="1"/>
  <c r="E102" i="23"/>
  <c r="H101" i="23"/>
  <c r="E101" i="23"/>
  <c r="I101" i="23" s="1"/>
  <c r="E100" i="23"/>
  <c r="E99" i="23"/>
  <c r="I99" i="23" s="1"/>
  <c r="E98" i="23"/>
  <c r="E97" i="23"/>
  <c r="I97" i="23" s="1"/>
  <c r="E96" i="23"/>
  <c r="E95" i="23"/>
  <c r="I95" i="23" s="1"/>
  <c r="E94" i="23"/>
  <c r="E93" i="23"/>
  <c r="I93" i="23" s="1"/>
  <c r="E92" i="23"/>
  <c r="G91" i="23"/>
  <c r="D91" i="23"/>
  <c r="C91" i="23"/>
  <c r="E90" i="23"/>
  <c r="E89" i="23"/>
  <c r="E88" i="23"/>
  <c r="I88" i="23" s="1"/>
  <c r="E87" i="23"/>
  <c r="G86" i="23"/>
  <c r="D86" i="23"/>
  <c r="C86" i="23"/>
  <c r="E85" i="23"/>
  <c r="I85" i="23" s="1"/>
  <c r="E84" i="23"/>
  <c r="E83" i="23"/>
  <c r="I83" i="23" s="1"/>
  <c r="E82" i="23"/>
  <c r="H82" i="23" s="1"/>
  <c r="E81" i="23"/>
  <c r="E80" i="23"/>
  <c r="H80" i="23" s="1"/>
  <c r="E79" i="23"/>
  <c r="I79" i="23" s="1"/>
  <c r="E78" i="23"/>
  <c r="H78" i="23" s="1"/>
  <c r="G77" i="23"/>
  <c r="D77" i="23"/>
  <c r="C77" i="23"/>
  <c r="E77" i="23" s="1"/>
  <c r="I77" i="23" s="1"/>
  <c r="E76" i="23"/>
  <c r="I76" i="23" s="1"/>
  <c r="E75" i="23"/>
  <c r="H75" i="23" s="1"/>
  <c r="E74" i="23"/>
  <c r="I74" i="23" s="1"/>
  <c r="E73" i="23"/>
  <c r="H73" i="23" s="1"/>
  <c r="E72" i="23"/>
  <c r="I72" i="23" s="1"/>
  <c r="E71" i="23"/>
  <c r="I71" i="23" s="1"/>
  <c r="E70" i="23"/>
  <c r="I70" i="23" s="1"/>
  <c r="H69" i="23"/>
  <c r="E69" i="23"/>
  <c r="I69" i="23" s="1"/>
  <c r="E68" i="23"/>
  <c r="I68" i="23" s="1"/>
  <c r="H67" i="23"/>
  <c r="E67" i="23"/>
  <c r="I67" i="23" s="1"/>
  <c r="E66" i="23"/>
  <c r="E65" i="23"/>
  <c r="I65" i="23" s="1"/>
  <c r="E64" i="23"/>
  <c r="I64" i="23" s="1"/>
  <c r="E63" i="23"/>
  <c r="E62" i="23"/>
  <c r="I62" i="23" s="1"/>
  <c r="E61" i="23"/>
  <c r="I61" i="23" s="1"/>
  <c r="G60" i="23"/>
  <c r="D60" i="23"/>
  <c r="C60" i="23"/>
  <c r="E59" i="23"/>
  <c r="E58" i="23"/>
  <c r="I58" i="23" s="1"/>
  <c r="E57" i="23"/>
  <c r="E56" i="23"/>
  <c r="E55" i="23"/>
  <c r="H54" i="23"/>
  <c r="E54" i="23"/>
  <c r="I54" i="23" s="1"/>
  <c r="E53" i="23"/>
  <c r="E52" i="23"/>
  <c r="E51" i="23"/>
  <c r="E50" i="23"/>
  <c r="I50" i="23" s="1"/>
  <c r="E49" i="23"/>
  <c r="E48" i="23"/>
  <c r="G47" i="23"/>
  <c r="D47" i="23"/>
  <c r="D46" i="23" s="1"/>
  <c r="C47" i="23"/>
  <c r="C46" i="23"/>
  <c r="H45" i="23"/>
  <c r="E45" i="23"/>
  <c r="I45" i="23" s="1"/>
  <c r="H44" i="23"/>
  <c r="E44" i="23"/>
  <c r="I44" i="23" s="1"/>
  <c r="E43" i="23"/>
  <c r="I43" i="23" s="1"/>
  <c r="E42" i="23"/>
  <c r="H42" i="23" s="1"/>
  <c r="E41" i="23"/>
  <c r="H41" i="23" s="1"/>
  <c r="G40" i="23"/>
  <c r="D40" i="23"/>
  <c r="C40" i="23"/>
  <c r="E39" i="23"/>
  <c r="I39" i="23" s="1"/>
  <c r="E38" i="23"/>
  <c r="I38" i="23" s="1"/>
  <c r="G37" i="23"/>
  <c r="E37" i="23"/>
  <c r="I37" i="23" s="1"/>
  <c r="D37" i="23"/>
  <c r="C37" i="23"/>
  <c r="C36" i="23"/>
  <c r="I33" i="23"/>
  <c r="E33" i="23"/>
  <c r="H33" i="23" s="1"/>
  <c r="G32" i="23"/>
  <c r="D32" i="23"/>
  <c r="C32" i="23"/>
  <c r="E30" i="23"/>
  <c r="E29" i="23"/>
  <c r="I29" i="23" s="1"/>
  <c r="E28" i="23"/>
  <c r="E27" i="23"/>
  <c r="E26" i="23"/>
  <c r="E25" i="23"/>
  <c r="I25" i="23" s="1"/>
  <c r="E24" i="23"/>
  <c r="H23" i="23"/>
  <c r="E23" i="23"/>
  <c r="I23" i="23" s="1"/>
  <c r="E22" i="23"/>
  <c r="H21" i="23"/>
  <c r="E21" i="23"/>
  <c r="I20" i="23"/>
  <c r="E20" i="23"/>
  <c r="E19" i="23"/>
  <c r="E18" i="23"/>
  <c r="E17" i="23"/>
  <c r="I17" i="23" s="1"/>
  <c r="E16" i="23"/>
  <c r="I15" i="23"/>
  <c r="E15" i="23"/>
  <c r="H15" i="23" s="1"/>
  <c r="G14" i="23"/>
  <c r="D14" i="23"/>
  <c r="C14" i="23"/>
  <c r="E11" i="23"/>
  <c r="H11" i="23" s="1"/>
  <c r="E10" i="23"/>
  <c r="H10" i="23" s="1"/>
  <c r="E9" i="23"/>
  <c r="H9" i="23" s="1"/>
  <c r="G8" i="23"/>
  <c r="D8" i="23"/>
  <c r="C8" i="23"/>
  <c r="E8" i="23" s="1"/>
  <c r="E340" i="24"/>
  <c r="I340" i="24" s="1"/>
  <c r="E339" i="24"/>
  <c r="E338" i="24"/>
  <c r="I338" i="24" s="1"/>
  <c r="E337" i="24"/>
  <c r="E336" i="24"/>
  <c r="I336" i="24" s="1"/>
  <c r="G335" i="24"/>
  <c r="D335" i="24"/>
  <c r="C335" i="24"/>
  <c r="E334" i="24"/>
  <c r="I334" i="24" s="1"/>
  <c r="E333" i="24"/>
  <c r="I333" i="24" s="1"/>
  <c r="H332" i="24"/>
  <c r="E332" i="24"/>
  <c r="I332" i="24" s="1"/>
  <c r="E331" i="24"/>
  <c r="H331" i="24" s="1"/>
  <c r="E330" i="24"/>
  <c r="I330" i="24" s="1"/>
  <c r="I329" i="24"/>
  <c r="E329" i="24"/>
  <c r="H329" i="24" s="1"/>
  <c r="E328" i="24"/>
  <c r="I328" i="24" s="1"/>
  <c r="E327" i="24"/>
  <c r="I327" i="24" s="1"/>
  <c r="E326" i="24"/>
  <c r="I326" i="24" s="1"/>
  <c r="G325" i="24"/>
  <c r="D325" i="24"/>
  <c r="D317" i="24" s="1"/>
  <c r="C325" i="24"/>
  <c r="E324" i="24"/>
  <c r="H324" i="24" s="1"/>
  <c r="E323" i="24"/>
  <c r="I323" i="24" s="1"/>
  <c r="E322" i="24"/>
  <c r="E321" i="24"/>
  <c r="I321" i="24" s="1"/>
  <c r="E320" i="24"/>
  <c r="H320" i="24" s="1"/>
  <c r="E319" i="24"/>
  <c r="I319" i="24" s="1"/>
  <c r="E318" i="24"/>
  <c r="E316" i="24"/>
  <c r="H316" i="24" s="1"/>
  <c r="E315" i="24"/>
  <c r="H315" i="24" s="1"/>
  <c r="I314" i="24"/>
  <c r="E314" i="24"/>
  <c r="H314" i="24" s="1"/>
  <c r="E313" i="24"/>
  <c r="H313" i="24" s="1"/>
  <c r="G312" i="24"/>
  <c r="D312" i="24"/>
  <c r="C312" i="24"/>
  <c r="E312" i="24" s="1"/>
  <c r="I312" i="24" s="1"/>
  <c r="E311" i="24"/>
  <c r="I311" i="24" s="1"/>
  <c r="E310" i="24"/>
  <c r="H309" i="24"/>
  <c r="E309" i="24"/>
  <c r="I309" i="24" s="1"/>
  <c r="E308" i="24"/>
  <c r="G307" i="24"/>
  <c r="G301" i="24" s="1"/>
  <c r="D307" i="24"/>
  <c r="E307" i="24" s="1"/>
  <c r="C307" i="24"/>
  <c r="E306" i="24"/>
  <c r="I306" i="24" s="1"/>
  <c r="E305" i="24"/>
  <c r="I305" i="24" s="1"/>
  <c r="I304" i="24"/>
  <c r="H304" i="24"/>
  <c r="E304" i="24"/>
  <c r="E303" i="24"/>
  <c r="I303" i="24" s="1"/>
  <c r="E302" i="24"/>
  <c r="I302" i="24" s="1"/>
  <c r="C301" i="24"/>
  <c r="E299" i="24"/>
  <c r="H299" i="24" s="1"/>
  <c r="E298" i="24"/>
  <c r="H298" i="24" s="1"/>
  <c r="G297" i="24"/>
  <c r="D297" i="24"/>
  <c r="C297" i="24"/>
  <c r="H296" i="24"/>
  <c r="E296" i="24"/>
  <c r="I296" i="24" s="1"/>
  <c r="E295" i="24"/>
  <c r="E294" i="24"/>
  <c r="H294" i="24" s="1"/>
  <c r="E293" i="24"/>
  <c r="E292" i="24"/>
  <c r="I292" i="24" s="1"/>
  <c r="E291" i="24"/>
  <c r="I290" i="24"/>
  <c r="E290" i="24"/>
  <c r="H290" i="24" s="1"/>
  <c r="E289" i="24"/>
  <c r="E288" i="24"/>
  <c r="E287" i="24"/>
  <c r="I286" i="24"/>
  <c r="E286" i="24"/>
  <c r="H286" i="24" s="1"/>
  <c r="E285" i="24"/>
  <c r="E284" i="24"/>
  <c r="I284" i="24" s="1"/>
  <c r="E283" i="24"/>
  <c r="I282" i="24"/>
  <c r="E282" i="24"/>
  <c r="H282" i="24" s="1"/>
  <c r="E281" i="24"/>
  <c r="H280" i="24"/>
  <c r="E280" i="24"/>
  <c r="I280" i="24" s="1"/>
  <c r="G279" i="24"/>
  <c r="D279" i="24"/>
  <c r="E279" i="24" s="1"/>
  <c r="C279" i="24"/>
  <c r="E278" i="24"/>
  <c r="I278" i="24" s="1"/>
  <c r="H277" i="24"/>
  <c r="E277" i="24"/>
  <c r="I277" i="24" s="1"/>
  <c r="E276" i="24"/>
  <c r="H276" i="24" s="1"/>
  <c r="E275" i="24"/>
  <c r="E274" i="24"/>
  <c r="E273" i="24"/>
  <c r="I273" i="24" s="1"/>
  <c r="G272" i="24"/>
  <c r="D272" i="24"/>
  <c r="D271" i="24" s="1"/>
  <c r="C272" i="24"/>
  <c r="C271" i="24" s="1"/>
  <c r="E270" i="24"/>
  <c r="H270" i="24" s="1"/>
  <c r="G269" i="24"/>
  <c r="D269" i="24"/>
  <c r="C269" i="24"/>
  <c r="E268" i="24"/>
  <c r="E267" i="24"/>
  <c r="I267" i="24" s="1"/>
  <c r="E266" i="24"/>
  <c r="G265" i="24"/>
  <c r="G263" i="24" s="1"/>
  <c r="D265" i="24"/>
  <c r="C265" i="24"/>
  <c r="C263" i="24" s="1"/>
  <c r="E264" i="24"/>
  <c r="I264" i="24" s="1"/>
  <c r="E261" i="24"/>
  <c r="E260" i="24"/>
  <c r="H260" i="24" s="1"/>
  <c r="E259" i="24"/>
  <c r="E258" i="24"/>
  <c r="H258" i="24" s="1"/>
  <c r="E257" i="24"/>
  <c r="E256" i="24"/>
  <c r="H256" i="24" s="1"/>
  <c r="I255" i="24"/>
  <c r="E255" i="24"/>
  <c r="H255" i="24" s="1"/>
  <c r="G254" i="24"/>
  <c r="D254" i="24"/>
  <c r="C254" i="24"/>
  <c r="E254" i="24" s="1"/>
  <c r="E253" i="24"/>
  <c r="E252" i="24"/>
  <c r="I252" i="24" s="1"/>
  <c r="E251" i="24"/>
  <c r="G250" i="24"/>
  <c r="G248" i="24" s="1"/>
  <c r="D250" i="24"/>
  <c r="C250" i="24"/>
  <c r="C248" i="24" s="1"/>
  <c r="I249" i="24"/>
  <c r="E249" i="24"/>
  <c r="H249" i="24" s="1"/>
  <c r="E247" i="24"/>
  <c r="I247" i="24" s="1"/>
  <c r="E246" i="24"/>
  <c r="G245" i="24"/>
  <c r="D245" i="24"/>
  <c r="C245" i="24"/>
  <c r="I244" i="24"/>
  <c r="E244" i="24"/>
  <c r="H244" i="24" s="1"/>
  <c r="E243" i="24"/>
  <c r="H243" i="24" s="1"/>
  <c r="E242" i="24"/>
  <c r="E241" i="24"/>
  <c r="G240" i="24"/>
  <c r="D240" i="24"/>
  <c r="C240" i="24"/>
  <c r="E239" i="24"/>
  <c r="I239" i="24" s="1"/>
  <c r="E238" i="24"/>
  <c r="E237" i="24"/>
  <c r="I237" i="24" s="1"/>
  <c r="E236" i="24"/>
  <c r="E235" i="24"/>
  <c r="I235" i="24" s="1"/>
  <c r="E234" i="24"/>
  <c r="E233" i="24"/>
  <c r="I233" i="24" s="1"/>
  <c r="E232" i="24"/>
  <c r="E231" i="24"/>
  <c r="I231" i="24" s="1"/>
  <c r="G230" i="24"/>
  <c r="D230" i="24"/>
  <c r="C230" i="24"/>
  <c r="C229" i="24" s="1"/>
  <c r="G229" i="24"/>
  <c r="E228" i="24"/>
  <c r="I228" i="24" s="1"/>
  <c r="G227" i="24"/>
  <c r="D227" i="24"/>
  <c r="C227" i="24"/>
  <c r="E226" i="24"/>
  <c r="E225" i="24"/>
  <c r="H225" i="24" s="1"/>
  <c r="E224" i="24"/>
  <c r="E223" i="24"/>
  <c r="H223" i="24" s="1"/>
  <c r="E222" i="24"/>
  <c r="H222" i="24" s="1"/>
  <c r="G221" i="24"/>
  <c r="D221" i="24"/>
  <c r="C221" i="24"/>
  <c r="D220" i="24"/>
  <c r="E217" i="24"/>
  <c r="H217" i="24" s="1"/>
  <c r="E216" i="24"/>
  <c r="H216" i="24" s="1"/>
  <c r="E215" i="24"/>
  <c r="H215" i="24" s="1"/>
  <c r="G214" i="24"/>
  <c r="D214" i="24"/>
  <c r="C214" i="24"/>
  <c r="E214" i="24" s="1"/>
  <c r="I214" i="24" s="1"/>
  <c r="E213" i="24"/>
  <c r="I213" i="24" s="1"/>
  <c r="E212" i="24"/>
  <c r="E211" i="24"/>
  <c r="E210" i="24"/>
  <c r="E209" i="24"/>
  <c r="I209" i="24" s="1"/>
  <c r="E208" i="24"/>
  <c r="G207" i="24"/>
  <c r="D207" i="24"/>
  <c r="C207" i="24"/>
  <c r="E206" i="24"/>
  <c r="I206" i="24" s="1"/>
  <c r="E205" i="24"/>
  <c r="I205" i="24" s="1"/>
  <c r="G204" i="24"/>
  <c r="D204" i="24"/>
  <c r="C204" i="24"/>
  <c r="E203" i="24"/>
  <c r="E202" i="24"/>
  <c r="I202" i="24" s="1"/>
  <c r="E201" i="24"/>
  <c r="H201" i="24" s="1"/>
  <c r="E200" i="24"/>
  <c r="I200" i="24" s="1"/>
  <c r="G199" i="24"/>
  <c r="D199" i="24"/>
  <c r="C199" i="24"/>
  <c r="E198" i="24"/>
  <c r="H198" i="24" s="1"/>
  <c r="E197" i="24"/>
  <c r="H197" i="24" s="1"/>
  <c r="G196" i="24"/>
  <c r="D196" i="24"/>
  <c r="C196" i="24"/>
  <c r="E195" i="24"/>
  <c r="E194" i="24"/>
  <c r="I194" i="24" s="1"/>
  <c r="G193" i="24"/>
  <c r="D193" i="24"/>
  <c r="C193" i="24"/>
  <c r="E192" i="24"/>
  <c r="I192" i="24" s="1"/>
  <c r="H191" i="24"/>
  <c r="E191" i="24"/>
  <c r="I191" i="24" s="1"/>
  <c r="E190" i="24"/>
  <c r="I190" i="24" s="1"/>
  <c r="G189" i="24"/>
  <c r="D189" i="24"/>
  <c r="C189" i="24"/>
  <c r="E188" i="24"/>
  <c r="E187" i="24"/>
  <c r="I187" i="24" s="1"/>
  <c r="G186" i="24"/>
  <c r="D186" i="24"/>
  <c r="C186" i="24"/>
  <c r="E185" i="24"/>
  <c r="H185" i="24" s="1"/>
  <c r="E184" i="24"/>
  <c r="H184" i="24" s="1"/>
  <c r="E183" i="24"/>
  <c r="H183" i="24" s="1"/>
  <c r="G182" i="24"/>
  <c r="D182" i="24"/>
  <c r="C182" i="24"/>
  <c r="E181" i="24"/>
  <c r="I181" i="24" s="1"/>
  <c r="E180" i="24"/>
  <c r="E179" i="24"/>
  <c r="I179" i="24" s="1"/>
  <c r="E178" i="24"/>
  <c r="E177" i="24"/>
  <c r="I177" i="24" s="1"/>
  <c r="E176" i="24"/>
  <c r="E175" i="24"/>
  <c r="H175" i="24" s="1"/>
  <c r="E174" i="24"/>
  <c r="E173" i="24"/>
  <c r="I173" i="24" s="1"/>
  <c r="E171" i="24"/>
  <c r="I171" i="24" s="1"/>
  <c r="E170" i="24"/>
  <c r="H170" i="24" s="1"/>
  <c r="E169" i="24"/>
  <c r="I169" i="24" s="1"/>
  <c r="E168" i="24"/>
  <c r="H168" i="24" s="1"/>
  <c r="E167" i="24"/>
  <c r="I167" i="24" s="1"/>
  <c r="E166" i="24"/>
  <c r="E165" i="24"/>
  <c r="I165" i="24" s="1"/>
  <c r="G164" i="24"/>
  <c r="D164" i="24"/>
  <c r="C164" i="24"/>
  <c r="E164" i="24" s="1"/>
  <c r="G163" i="24"/>
  <c r="D163" i="24"/>
  <c r="C163" i="24"/>
  <c r="E163" i="24" s="1"/>
  <c r="E162" i="24"/>
  <c r="H162" i="24" s="1"/>
  <c r="E161" i="24"/>
  <c r="H161" i="24" s="1"/>
  <c r="E160" i="24"/>
  <c r="E159" i="24"/>
  <c r="H159" i="24" s="1"/>
  <c r="E158" i="24"/>
  <c r="H158" i="24" s="1"/>
  <c r="E157" i="24"/>
  <c r="H157" i="24" s="1"/>
  <c r="E156" i="24"/>
  <c r="E155" i="24"/>
  <c r="H155" i="24" s="1"/>
  <c r="G154" i="24"/>
  <c r="D154" i="24"/>
  <c r="C154" i="24"/>
  <c r="G153" i="24"/>
  <c r="D153" i="24"/>
  <c r="C153" i="24"/>
  <c r="E152" i="24"/>
  <c r="H152" i="24" s="1"/>
  <c r="E151" i="24"/>
  <c r="I151" i="24" s="1"/>
  <c r="E150" i="24"/>
  <c r="H150" i="24" s="1"/>
  <c r="H149" i="24"/>
  <c r="E149" i="24"/>
  <c r="I149" i="24" s="1"/>
  <c r="G148" i="24"/>
  <c r="D148" i="24"/>
  <c r="C148" i="24"/>
  <c r="E147" i="24"/>
  <c r="I147" i="24" s="1"/>
  <c r="E146" i="24"/>
  <c r="H146" i="24" s="1"/>
  <c r="E145" i="24"/>
  <c r="I145" i="24" s="1"/>
  <c r="E144" i="24"/>
  <c r="E143" i="24"/>
  <c r="I143" i="24" s="1"/>
  <c r="E142" i="24"/>
  <c r="H142" i="24" s="1"/>
  <c r="E141" i="24"/>
  <c r="I141" i="24" s="1"/>
  <c r="E140" i="24"/>
  <c r="G139" i="24"/>
  <c r="D139" i="24"/>
  <c r="D135" i="24" s="1"/>
  <c r="C139" i="24"/>
  <c r="C135" i="24" s="1"/>
  <c r="E135" i="24" s="1"/>
  <c r="E138" i="24"/>
  <c r="H138" i="24" s="1"/>
  <c r="E137" i="24"/>
  <c r="H137" i="24" s="1"/>
  <c r="E136" i="24"/>
  <c r="H136" i="24" s="1"/>
  <c r="G135" i="24"/>
  <c r="E134" i="24"/>
  <c r="E133" i="24"/>
  <c r="I133" i="24" s="1"/>
  <c r="E132" i="24"/>
  <c r="H131" i="24"/>
  <c r="E131" i="24"/>
  <c r="I131" i="24" s="1"/>
  <c r="E130" i="24"/>
  <c r="E129" i="24"/>
  <c r="I129" i="24" s="1"/>
  <c r="E128" i="24"/>
  <c r="G127" i="24"/>
  <c r="D127" i="24"/>
  <c r="C127" i="24"/>
  <c r="E126" i="24"/>
  <c r="I126" i="24" s="1"/>
  <c r="E125" i="24"/>
  <c r="I125" i="24" s="1"/>
  <c r="G124" i="24"/>
  <c r="D124" i="24"/>
  <c r="C124" i="24"/>
  <c r="E124" i="24" s="1"/>
  <c r="E123" i="24"/>
  <c r="E122" i="24"/>
  <c r="I122" i="24" s="1"/>
  <c r="E121" i="24"/>
  <c r="H121" i="24" s="1"/>
  <c r="E120" i="24"/>
  <c r="I120" i="24" s="1"/>
  <c r="E119" i="24"/>
  <c r="E118" i="24"/>
  <c r="I118" i="24" s="1"/>
  <c r="E117" i="24"/>
  <c r="H117" i="24" s="1"/>
  <c r="E116" i="24"/>
  <c r="I116" i="24" s="1"/>
  <c r="G115" i="24"/>
  <c r="D115" i="24"/>
  <c r="C115" i="24"/>
  <c r="E115" i="24" s="1"/>
  <c r="E114" i="24"/>
  <c r="H114" i="24" s="1"/>
  <c r="E113" i="24"/>
  <c r="H113" i="24" s="1"/>
  <c r="E110" i="24"/>
  <c r="I110" i="24" s="1"/>
  <c r="E109" i="24"/>
  <c r="I109" i="24" s="1"/>
  <c r="E108" i="24"/>
  <c r="I108" i="24" s="1"/>
  <c r="G107" i="24"/>
  <c r="D107" i="24"/>
  <c r="C107" i="24"/>
  <c r="E107" i="24" s="1"/>
  <c r="I107" i="24" s="1"/>
  <c r="E106" i="24"/>
  <c r="H106" i="24" s="1"/>
  <c r="E105" i="24"/>
  <c r="I105" i="24" s="1"/>
  <c r="E104" i="24"/>
  <c r="E103" i="24"/>
  <c r="I103" i="24" s="1"/>
  <c r="H102" i="24"/>
  <c r="E102" i="24"/>
  <c r="E101" i="24"/>
  <c r="I101" i="24" s="1"/>
  <c r="E100" i="24"/>
  <c r="E99" i="24"/>
  <c r="I99" i="24" s="1"/>
  <c r="H98" i="24"/>
  <c r="E98" i="24"/>
  <c r="E97" i="24"/>
  <c r="E96" i="24"/>
  <c r="E95" i="24"/>
  <c r="E94" i="24"/>
  <c r="H94" i="24" s="1"/>
  <c r="E93" i="24"/>
  <c r="E92" i="24"/>
  <c r="G91" i="24"/>
  <c r="D91" i="24"/>
  <c r="C91" i="24"/>
  <c r="E91" i="24" s="1"/>
  <c r="I91" i="24" s="1"/>
  <c r="E90" i="24"/>
  <c r="H90" i="24" s="1"/>
  <c r="E89" i="24"/>
  <c r="H89" i="24" s="1"/>
  <c r="E88" i="24"/>
  <c r="H88" i="24" s="1"/>
  <c r="E87" i="24"/>
  <c r="H87" i="24" s="1"/>
  <c r="G86" i="24"/>
  <c r="D86" i="24"/>
  <c r="C86" i="24"/>
  <c r="H85" i="24"/>
  <c r="E85" i="24"/>
  <c r="I85" i="24" s="1"/>
  <c r="E84" i="24"/>
  <c r="I83" i="24"/>
  <c r="E83" i="24"/>
  <c r="H83" i="24" s="1"/>
  <c r="E82" i="24"/>
  <c r="H82" i="24" s="1"/>
  <c r="E81" i="24"/>
  <c r="I81" i="24" s="1"/>
  <c r="E80" i="24"/>
  <c r="H79" i="24"/>
  <c r="E79" i="24"/>
  <c r="I79" i="24" s="1"/>
  <c r="E78" i="24"/>
  <c r="H78" i="24" s="1"/>
  <c r="G77" i="24"/>
  <c r="D77" i="24"/>
  <c r="C77" i="24"/>
  <c r="H76" i="24"/>
  <c r="E76" i="24"/>
  <c r="I76" i="24" s="1"/>
  <c r="I75" i="24"/>
  <c r="H75" i="24"/>
  <c r="E75" i="24"/>
  <c r="E74" i="24"/>
  <c r="I74" i="24" s="1"/>
  <c r="E73" i="24"/>
  <c r="H73" i="24" s="1"/>
  <c r="H72" i="24"/>
  <c r="E72" i="24"/>
  <c r="I72" i="24" s="1"/>
  <c r="E71" i="24"/>
  <c r="H71" i="24" s="1"/>
  <c r="E70" i="24"/>
  <c r="E69" i="24"/>
  <c r="I69" i="24" s="1"/>
  <c r="H68" i="24"/>
  <c r="E68" i="24"/>
  <c r="I68" i="24" s="1"/>
  <c r="H67" i="24"/>
  <c r="E67" i="24"/>
  <c r="I67" i="24" s="1"/>
  <c r="E66" i="24"/>
  <c r="I66" i="24" s="1"/>
  <c r="E65" i="24"/>
  <c r="H65" i="24" s="1"/>
  <c r="E64" i="24"/>
  <c r="I64" i="24" s="1"/>
  <c r="I63" i="24"/>
  <c r="E63" i="24"/>
  <c r="H63" i="24" s="1"/>
  <c r="E62" i="24"/>
  <c r="E61" i="24"/>
  <c r="I61" i="24" s="1"/>
  <c r="G60" i="24"/>
  <c r="C60" i="24"/>
  <c r="E59" i="24"/>
  <c r="I59" i="24" s="1"/>
  <c r="E58" i="24"/>
  <c r="E57" i="24"/>
  <c r="I57" i="24" s="1"/>
  <c r="E56" i="24"/>
  <c r="E55" i="24"/>
  <c r="I55" i="24" s="1"/>
  <c r="E54" i="24"/>
  <c r="E53" i="24"/>
  <c r="I53" i="24" s="1"/>
  <c r="E52" i="24"/>
  <c r="H51" i="24"/>
  <c r="E51" i="24"/>
  <c r="I51" i="24" s="1"/>
  <c r="E50" i="24"/>
  <c r="E49" i="24"/>
  <c r="I49" i="24" s="1"/>
  <c r="E48" i="24"/>
  <c r="G47" i="24"/>
  <c r="D47" i="24"/>
  <c r="D46" i="24" s="1"/>
  <c r="C47" i="24"/>
  <c r="E47" i="24" s="1"/>
  <c r="G46" i="24"/>
  <c r="H45" i="24"/>
  <c r="E45" i="24"/>
  <c r="E44" i="24"/>
  <c r="H44" i="24" s="1"/>
  <c r="E43" i="24"/>
  <c r="E42" i="24"/>
  <c r="I42" i="24" s="1"/>
  <c r="E41" i="24"/>
  <c r="H41" i="24" s="1"/>
  <c r="G40" i="24"/>
  <c r="H40" i="24" s="1"/>
  <c r="D40" i="24"/>
  <c r="E40" i="24" s="1"/>
  <c r="C40" i="24"/>
  <c r="I39" i="24"/>
  <c r="H39" i="24"/>
  <c r="E39" i="24"/>
  <c r="E38" i="24"/>
  <c r="G37" i="24"/>
  <c r="D37" i="24"/>
  <c r="D36" i="24" s="1"/>
  <c r="C37" i="24"/>
  <c r="E33" i="24"/>
  <c r="I33" i="24" s="1"/>
  <c r="G32" i="24"/>
  <c r="D32" i="24"/>
  <c r="C32" i="24"/>
  <c r="E30" i="24"/>
  <c r="H30" i="24" s="1"/>
  <c r="E29" i="24"/>
  <c r="H29" i="24" s="1"/>
  <c r="E28" i="24"/>
  <c r="H28" i="24" s="1"/>
  <c r="E27" i="24"/>
  <c r="E26" i="24"/>
  <c r="H26" i="24" s="1"/>
  <c r="E25" i="24"/>
  <c r="H25" i="24" s="1"/>
  <c r="E24" i="24"/>
  <c r="E23" i="24"/>
  <c r="E22" i="24"/>
  <c r="H22" i="24" s="1"/>
  <c r="I21" i="24"/>
  <c r="E21" i="24"/>
  <c r="E20" i="24"/>
  <c r="H20" i="24" s="1"/>
  <c r="E19" i="24"/>
  <c r="E18" i="24"/>
  <c r="H18" i="24" s="1"/>
  <c r="E17" i="24"/>
  <c r="I17" i="24" s="1"/>
  <c r="E16" i="24"/>
  <c r="H16" i="24" s="1"/>
  <c r="E15" i="24"/>
  <c r="H15" i="24" s="1"/>
  <c r="G14" i="24"/>
  <c r="D14" i="24"/>
  <c r="C14" i="24"/>
  <c r="E11" i="24"/>
  <c r="E10" i="24"/>
  <c r="E9" i="24"/>
  <c r="I9" i="24" s="1"/>
  <c r="G8" i="24"/>
  <c r="D8" i="24"/>
  <c r="C8" i="24"/>
  <c r="E8" i="24" s="1"/>
  <c r="H340" i="4"/>
  <c r="E340" i="4"/>
  <c r="E339" i="4"/>
  <c r="E338" i="4"/>
  <c r="E337" i="4"/>
  <c r="I337" i="4" s="1"/>
  <c r="E336" i="4"/>
  <c r="G335" i="4"/>
  <c r="D335" i="4"/>
  <c r="C335" i="4"/>
  <c r="E335" i="4" s="1"/>
  <c r="E334" i="4"/>
  <c r="H334" i="4" s="1"/>
  <c r="E333" i="4"/>
  <c r="H333" i="4" s="1"/>
  <c r="E332" i="4"/>
  <c r="H332" i="4" s="1"/>
  <c r="E331" i="4"/>
  <c r="H331" i="4" s="1"/>
  <c r="E330" i="4"/>
  <c r="H330" i="4" s="1"/>
  <c r="E329" i="4"/>
  <c r="H329" i="4" s="1"/>
  <c r="E328" i="4"/>
  <c r="H328" i="4" s="1"/>
  <c r="E327" i="4"/>
  <c r="H327" i="4" s="1"/>
  <c r="I326" i="4"/>
  <c r="E326" i="4"/>
  <c r="H326" i="4" s="1"/>
  <c r="G325" i="4"/>
  <c r="G317" i="4" s="1"/>
  <c r="E325" i="4"/>
  <c r="D325" i="4"/>
  <c r="C325" i="4"/>
  <c r="C317" i="4" s="1"/>
  <c r="E324" i="4"/>
  <c r="I324" i="4" s="1"/>
  <c r="E323" i="4"/>
  <c r="H323" i="4" s="1"/>
  <c r="E322" i="4"/>
  <c r="I322" i="4" s="1"/>
  <c r="E321" i="4"/>
  <c r="H321" i="4" s="1"/>
  <c r="E320" i="4"/>
  <c r="I320" i="4" s="1"/>
  <c r="E319" i="4"/>
  <c r="H319" i="4" s="1"/>
  <c r="E318" i="4"/>
  <c r="I318" i="4" s="1"/>
  <c r="D317" i="4"/>
  <c r="E316" i="4"/>
  <c r="I316" i="4" s="1"/>
  <c r="H315" i="4"/>
  <c r="E315" i="4"/>
  <c r="I315" i="4" s="1"/>
  <c r="E314" i="4"/>
  <c r="I314" i="4" s="1"/>
  <c r="I313" i="4"/>
  <c r="E313" i="4"/>
  <c r="H313" i="4" s="1"/>
  <c r="G312" i="4"/>
  <c r="D312" i="4"/>
  <c r="C312" i="4"/>
  <c r="E312" i="4" s="1"/>
  <c r="E311" i="4"/>
  <c r="E310" i="4"/>
  <c r="I310" i="4" s="1"/>
  <c r="E309" i="4"/>
  <c r="E308" i="4"/>
  <c r="I308" i="4" s="1"/>
  <c r="G307" i="4"/>
  <c r="D307" i="4"/>
  <c r="D301" i="4" s="1"/>
  <c r="C307" i="4"/>
  <c r="E306" i="4"/>
  <c r="H306" i="4" s="1"/>
  <c r="E305" i="4"/>
  <c r="H305" i="4" s="1"/>
  <c r="I304" i="4"/>
  <c r="E304" i="4"/>
  <c r="H304" i="4" s="1"/>
  <c r="I303" i="4"/>
  <c r="E303" i="4"/>
  <c r="H303" i="4" s="1"/>
  <c r="E302" i="4"/>
  <c r="H302" i="4" s="1"/>
  <c r="G301" i="4"/>
  <c r="C301" i="4"/>
  <c r="I299" i="4"/>
  <c r="E299" i="4"/>
  <c r="H299" i="4" s="1"/>
  <c r="E298" i="4"/>
  <c r="I298" i="4" s="1"/>
  <c r="G297" i="4"/>
  <c r="D297" i="4"/>
  <c r="C297" i="4"/>
  <c r="E296" i="4"/>
  <c r="E295" i="4"/>
  <c r="I295" i="4" s="1"/>
  <c r="E294" i="4"/>
  <c r="E293" i="4"/>
  <c r="I293" i="4" s="1"/>
  <c r="E292" i="4"/>
  <c r="E291" i="4"/>
  <c r="I291" i="4" s="1"/>
  <c r="E290" i="4"/>
  <c r="E289" i="4"/>
  <c r="I289" i="4" s="1"/>
  <c r="E288" i="4"/>
  <c r="E287" i="4"/>
  <c r="I287" i="4" s="1"/>
  <c r="E286" i="4"/>
  <c r="E285" i="4"/>
  <c r="I285" i="4" s="1"/>
  <c r="E284" i="4"/>
  <c r="E283" i="4"/>
  <c r="I283" i="4" s="1"/>
  <c r="E282" i="4"/>
  <c r="E281" i="4"/>
  <c r="I281" i="4" s="1"/>
  <c r="E280" i="4"/>
  <c r="G279" i="4"/>
  <c r="D279" i="4"/>
  <c r="C279" i="4"/>
  <c r="E279" i="4" s="1"/>
  <c r="E278" i="4"/>
  <c r="H278" i="4" s="1"/>
  <c r="E277" i="4"/>
  <c r="H277" i="4" s="1"/>
  <c r="E276" i="4"/>
  <c r="H276" i="4" s="1"/>
  <c r="E275" i="4"/>
  <c r="H275" i="4" s="1"/>
  <c r="E274" i="4"/>
  <c r="H274" i="4" s="1"/>
  <c r="E273" i="4"/>
  <c r="H273" i="4" s="1"/>
  <c r="G272" i="4"/>
  <c r="D272" i="4"/>
  <c r="D271" i="4" s="1"/>
  <c r="C272" i="4"/>
  <c r="E270" i="4"/>
  <c r="G269" i="4"/>
  <c r="D269" i="4"/>
  <c r="C269" i="4"/>
  <c r="E268" i="4"/>
  <c r="I268" i="4" s="1"/>
  <c r="E267" i="4"/>
  <c r="E266" i="4"/>
  <c r="I266" i="4" s="1"/>
  <c r="G265" i="4"/>
  <c r="G263" i="4" s="1"/>
  <c r="D265" i="4"/>
  <c r="D263" i="4" s="1"/>
  <c r="D262" i="4" s="1"/>
  <c r="C265" i="4"/>
  <c r="E264" i="4"/>
  <c r="H264" i="4" s="1"/>
  <c r="C263" i="4"/>
  <c r="E261" i="4"/>
  <c r="I261" i="4" s="1"/>
  <c r="E260" i="4"/>
  <c r="I260" i="4" s="1"/>
  <c r="I259" i="4"/>
  <c r="E259" i="4"/>
  <c r="H259" i="4" s="1"/>
  <c r="E258" i="4"/>
  <c r="I258" i="4" s="1"/>
  <c r="E257" i="4"/>
  <c r="I257" i="4" s="1"/>
  <c r="E256" i="4"/>
  <c r="I255" i="4"/>
  <c r="E255" i="4"/>
  <c r="H255" i="4" s="1"/>
  <c r="G254" i="4"/>
  <c r="D254" i="4"/>
  <c r="C254" i="4"/>
  <c r="E253" i="4"/>
  <c r="I253" i="4" s="1"/>
  <c r="E252" i="4"/>
  <c r="E251" i="4"/>
  <c r="I251" i="4" s="1"/>
  <c r="G250" i="4"/>
  <c r="G248" i="4" s="1"/>
  <c r="D250" i="4"/>
  <c r="D248" i="4" s="1"/>
  <c r="C250" i="4"/>
  <c r="C248" i="4" s="1"/>
  <c r="E248" i="4" s="1"/>
  <c r="E249" i="4"/>
  <c r="H249" i="4" s="1"/>
  <c r="H247" i="4"/>
  <c r="E247" i="4"/>
  <c r="I247" i="4" s="1"/>
  <c r="E246" i="4"/>
  <c r="I246" i="4" s="1"/>
  <c r="G245" i="4"/>
  <c r="D245" i="4"/>
  <c r="C245" i="4"/>
  <c r="E245" i="4" s="1"/>
  <c r="E244" i="4"/>
  <c r="I244" i="4" s="1"/>
  <c r="E243" i="4"/>
  <c r="E242" i="4"/>
  <c r="I242" i="4" s="1"/>
  <c r="E241" i="4"/>
  <c r="I241" i="4" s="1"/>
  <c r="G240" i="4"/>
  <c r="D240" i="4"/>
  <c r="C240" i="4"/>
  <c r="E239" i="4"/>
  <c r="E238" i="4"/>
  <c r="I238" i="4" s="1"/>
  <c r="E237" i="4"/>
  <c r="E236" i="4"/>
  <c r="I236" i="4" s="1"/>
  <c r="E235" i="4"/>
  <c r="E234" i="4"/>
  <c r="I234" i="4" s="1"/>
  <c r="E233" i="4"/>
  <c r="E232" i="4"/>
  <c r="I232" i="4" s="1"/>
  <c r="E231" i="4"/>
  <c r="G230" i="4"/>
  <c r="D230" i="4"/>
  <c r="D229" i="4" s="1"/>
  <c r="C230" i="4"/>
  <c r="G229" i="4"/>
  <c r="E228" i="4"/>
  <c r="I228" i="4" s="1"/>
  <c r="G227" i="4"/>
  <c r="D227" i="4"/>
  <c r="C227" i="4"/>
  <c r="E226" i="4"/>
  <c r="E225" i="4"/>
  <c r="I225" i="4" s="1"/>
  <c r="E224" i="4"/>
  <c r="I223" i="4"/>
  <c r="E223" i="4"/>
  <c r="H223" i="4" s="1"/>
  <c r="H222" i="4"/>
  <c r="E222" i="4"/>
  <c r="I222" i="4" s="1"/>
  <c r="G221" i="4"/>
  <c r="D221" i="4"/>
  <c r="C221" i="4"/>
  <c r="I217" i="4"/>
  <c r="E217" i="4"/>
  <c r="H217" i="4" s="1"/>
  <c r="E216" i="4"/>
  <c r="I216" i="4" s="1"/>
  <c r="I215" i="4"/>
  <c r="E215" i="4"/>
  <c r="H215" i="4" s="1"/>
  <c r="G214" i="4"/>
  <c r="D214" i="4"/>
  <c r="E214" i="4" s="1"/>
  <c r="C214" i="4"/>
  <c r="E213" i="4"/>
  <c r="E212" i="4"/>
  <c r="I212" i="4" s="1"/>
  <c r="E211" i="4"/>
  <c r="E210" i="4"/>
  <c r="I210" i="4" s="1"/>
  <c r="E209" i="4"/>
  <c r="E208" i="4"/>
  <c r="I208" i="4" s="1"/>
  <c r="G207" i="4"/>
  <c r="D207" i="4"/>
  <c r="C207" i="4"/>
  <c r="E207" i="4" s="1"/>
  <c r="E206" i="4"/>
  <c r="I206" i="4" s="1"/>
  <c r="E205" i="4"/>
  <c r="H205" i="4" s="1"/>
  <c r="G204" i="4"/>
  <c r="D204" i="4"/>
  <c r="C204" i="4"/>
  <c r="E203" i="4"/>
  <c r="I203" i="4" s="1"/>
  <c r="E202" i="4"/>
  <c r="H202" i="4" s="1"/>
  <c r="E201" i="4"/>
  <c r="I201" i="4" s="1"/>
  <c r="E200" i="4"/>
  <c r="I200" i="4" s="1"/>
  <c r="G199" i="4"/>
  <c r="D199" i="4"/>
  <c r="E199" i="4" s="1"/>
  <c r="C199" i="4"/>
  <c r="E198" i="4"/>
  <c r="I198" i="4" s="1"/>
  <c r="E197" i="4"/>
  <c r="I197" i="4" s="1"/>
  <c r="G196" i="4"/>
  <c r="D196" i="4"/>
  <c r="C196" i="4"/>
  <c r="E195" i="4"/>
  <c r="H195" i="4" s="1"/>
  <c r="E194" i="4"/>
  <c r="G193" i="4"/>
  <c r="D193" i="4"/>
  <c r="C193" i="4"/>
  <c r="E193" i="4" s="1"/>
  <c r="E192" i="4"/>
  <c r="H192" i="4" s="1"/>
  <c r="E191" i="4"/>
  <c r="I191" i="4" s="1"/>
  <c r="E190" i="4"/>
  <c r="H190" i="4" s="1"/>
  <c r="G189" i="4"/>
  <c r="D189" i="4"/>
  <c r="C189" i="4"/>
  <c r="E189" i="4" s="1"/>
  <c r="E188" i="4"/>
  <c r="I188" i="4" s="1"/>
  <c r="E187" i="4"/>
  <c r="I187" i="4" s="1"/>
  <c r="G186" i="4"/>
  <c r="D186" i="4"/>
  <c r="C186" i="4"/>
  <c r="E185" i="4"/>
  <c r="I185" i="4" s="1"/>
  <c r="E184" i="4"/>
  <c r="I184" i="4" s="1"/>
  <c r="E183" i="4"/>
  <c r="I183" i="4" s="1"/>
  <c r="G182" i="4"/>
  <c r="D182" i="4"/>
  <c r="C182" i="4"/>
  <c r="E181" i="4"/>
  <c r="E180" i="4"/>
  <c r="I180" i="4" s="1"/>
  <c r="E179" i="4"/>
  <c r="E178" i="4"/>
  <c r="I178" i="4" s="1"/>
  <c r="E177" i="4"/>
  <c r="E176" i="4"/>
  <c r="I176" i="4" s="1"/>
  <c r="E175" i="4"/>
  <c r="E174" i="4"/>
  <c r="I174" i="4" s="1"/>
  <c r="E173" i="4"/>
  <c r="E171" i="4"/>
  <c r="H171" i="4" s="1"/>
  <c r="E170" i="4"/>
  <c r="I170" i="4" s="1"/>
  <c r="E169" i="4"/>
  <c r="H169" i="4" s="1"/>
  <c r="E168" i="4"/>
  <c r="I168" i="4" s="1"/>
  <c r="E167" i="4"/>
  <c r="H167" i="4" s="1"/>
  <c r="E166" i="4"/>
  <c r="I166" i="4" s="1"/>
  <c r="E165" i="4"/>
  <c r="H165" i="4" s="1"/>
  <c r="G164" i="4"/>
  <c r="D164" i="4"/>
  <c r="C164" i="4"/>
  <c r="G163" i="4"/>
  <c r="D163" i="4"/>
  <c r="C163" i="4"/>
  <c r="E162" i="4"/>
  <c r="I162" i="4" s="1"/>
  <c r="E161" i="4"/>
  <c r="E160" i="4"/>
  <c r="I160" i="4" s="1"/>
  <c r="E159" i="4"/>
  <c r="I159" i="4" s="1"/>
  <c r="E158" i="4"/>
  <c r="I158" i="4" s="1"/>
  <c r="E157" i="4"/>
  <c r="H157" i="4" s="1"/>
  <c r="E156" i="4"/>
  <c r="I156" i="4" s="1"/>
  <c r="E155" i="4"/>
  <c r="I155" i="4" s="1"/>
  <c r="G154" i="4"/>
  <c r="D154" i="4"/>
  <c r="C154" i="4"/>
  <c r="G153" i="4"/>
  <c r="D153" i="4"/>
  <c r="C153" i="4"/>
  <c r="E152" i="4"/>
  <c r="H152" i="4" s="1"/>
  <c r="E151" i="4"/>
  <c r="I151" i="4" s="1"/>
  <c r="E150" i="4"/>
  <c r="H150" i="4" s="1"/>
  <c r="E149" i="4"/>
  <c r="I149" i="4" s="1"/>
  <c r="G148" i="4"/>
  <c r="D148" i="4"/>
  <c r="C148" i="4"/>
  <c r="E147" i="4"/>
  <c r="H147" i="4" s="1"/>
  <c r="E146" i="4"/>
  <c r="I146" i="4" s="1"/>
  <c r="E145" i="4"/>
  <c r="I145" i="4" s="1"/>
  <c r="E144" i="4"/>
  <c r="I144" i="4" s="1"/>
  <c r="E143" i="4"/>
  <c r="I143" i="4" s="1"/>
  <c r="E142" i="4"/>
  <c r="I142" i="4" s="1"/>
  <c r="I141" i="4"/>
  <c r="H141" i="4"/>
  <c r="E141" i="4"/>
  <c r="E140" i="4"/>
  <c r="I140" i="4" s="1"/>
  <c r="G139" i="4"/>
  <c r="G135" i="4" s="1"/>
  <c r="D139" i="4"/>
  <c r="C139" i="4"/>
  <c r="E139" i="4" s="1"/>
  <c r="H138" i="4"/>
  <c r="E138" i="4"/>
  <c r="I138" i="4" s="1"/>
  <c r="E137" i="4"/>
  <c r="I137" i="4" s="1"/>
  <c r="E136" i="4"/>
  <c r="I136" i="4" s="1"/>
  <c r="D135" i="4"/>
  <c r="E134" i="4"/>
  <c r="I134" i="4" s="1"/>
  <c r="E133" i="4"/>
  <c r="E132" i="4"/>
  <c r="I132" i="4" s="1"/>
  <c r="E131" i="4"/>
  <c r="E130" i="4"/>
  <c r="I130" i="4" s="1"/>
  <c r="E129" i="4"/>
  <c r="E128" i="4"/>
  <c r="I128" i="4" s="1"/>
  <c r="G127" i="4"/>
  <c r="D127" i="4"/>
  <c r="C127" i="4"/>
  <c r="E127" i="4" s="1"/>
  <c r="E126" i="4"/>
  <c r="I126" i="4" s="1"/>
  <c r="E125" i="4"/>
  <c r="H125" i="4" s="1"/>
  <c r="G124" i="4"/>
  <c r="D124" i="4"/>
  <c r="E124" i="4" s="1"/>
  <c r="C124" i="4"/>
  <c r="E123" i="4"/>
  <c r="I123" i="4" s="1"/>
  <c r="E122" i="4"/>
  <c r="I122" i="4" s="1"/>
  <c r="E121" i="4"/>
  <c r="I121" i="4" s="1"/>
  <c r="H120" i="4"/>
  <c r="E120" i="4"/>
  <c r="I120" i="4" s="1"/>
  <c r="E119" i="4"/>
  <c r="I119" i="4" s="1"/>
  <c r="E118" i="4"/>
  <c r="H118" i="4" s="1"/>
  <c r="E117" i="4"/>
  <c r="I117" i="4" s="1"/>
  <c r="H116" i="4"/>
  <c r="E116" i="4"/>
  <c r="I116" i="4" s="1"/>
  <c r="G115" i="4"/>
  <c r="D115" i="4"/>
  <c r="C115" i="4"/>
  <c r="E114" i="4"/>
  <c r="I114" i="4" s="1"/>
  <c r="I113" i="4"/>
  <c r="E113" i="4"/>
  <c r="H113" i="4" s="1"/>
  <c r="E110" i="4"/>
  <c r="E109" i="4"/>
  <c r="I109" i="4" s="1"/>
  <c r="E108" i="4"/>
  <c r="H108" i="4" s="1"/>
  <c r="G107" i="4"/>
  <c r="D107" i="4"/>
  <c r="C107" i="4"/>
  <c r="E106" i="4"/>
  <c r="I106" i="4" s="1"/>
  <c r="E105" i="4"/>
  <c r="I105" i="4" s="1"/>
  <c r="E104" i="4"/>
  <c r="I104" i="4" s="1"/>
  <c r="E103" i="4"/>
  <c r="I103" i="4" s="1"/>
  <c r="E102" i="4"/>
  <c r="I102" i="4" s="1"/>
  <c r="E101" i="4"/>
  <c r="I101" i="4" s="1"/>
  <c r="E100" i="4"/>
  <c r="I100" i="4" s="1"/>
  <c r="E99" i="4"/>
  <c r="I99" i="4" s="1"/>
  <c r="E98" i="4"/>
  <c r="I98" i="4" s="1"/>
  <c r="E97" i="4"/>
  <c r="I97" i="4" s="1"/>
  <c r="E96" i="4"/>
  <c r="I96" i="4" s="1"/>
  <c r="E95" i="4"/>
  <c r="I95" i="4" s="1"/>
  <c r="E94" i="4"/>
  <c r="I94" i="4" s="1"/>
  <c r="E93" i="4"/>
  <c r="I93" i="4" s="1"/>
  <c r="E92" i="4"/>
  <c r="I92" i="4" s="1"/>
  <c r="G91" i="4"/>
  <c r="D91" i="4"/>
  <c r="C91" i="4"/>
  <c r="E91" i="4" s="1"/>
  <c r="E90" i="4"/>
  <c r="H90" i="4" s="1"/>
  <c r="E89" i="4"/>
  <c r="I89" i="4" s="1"/>
  <c r="I88" i="4"/>
  <c r="E88" i="4"/>
  <c r="H88" i="4" s="1"/>
  <c r="E87" i="4"/>
  <c r="G86" i="4"/>
  <c r="D86" i="4"/>
  <c r="C86" i="4"/>
  <c r="E86" i="4" s="1"/>
  <c r="E85" i="4"/>
  <c r="E84" i="4"/>
  <c r="I84" i="4" s="1"/>
  <c r="E83" i="4"/>
  <c r="E82" i="4"/>
  <c r="I82" i="4" s="1"/>
  <c r="E81" i="4"/>
  <c r="E80" i="4"/>
  <c r="I80" i="4" s="1"/>
  <c r="E79" i="4"/>
  <c r="E78" i="4"/>
  <c r="I78" i="4" s="1"/>
  <c r="G77" i="4"/>
  <c r="D77" i="4"/>
  <c r="C77" i="4"/>
  <c r="E77" i="4" s="1"/>
  <c r="E76" i="4"/>
  <c r="I76" i="4" s="1"/>
  <c r="E75" i="4"/>
  <c r="H75" i="4" s="1"/>
  <c r="E74" i="4"/>
  <c r="I74" i="4" s="1"/>
  <c r="E73" i="4"/>
  <c r="H73" i="4" s="1"/>
  <c r="E72" i="4"/>
  <c r="I72" i="4" s="1"/>
  <c r="E71" i="4"/>
  <c r="E70" i="4"/>
  <c r="E69" i="4"/>
  <c r="I69" i="4" s="1"/>
  <c r="E68" i="4"/>
  <c r="I68" i="4" s="1"/>
  <c r="E67" i="4"/>
  <c r="E66" i="4"/>
  <c r="I66" i="4" s="1"/>
  <c r="E65" i="4"/>
  <c r="I65" i="4" s="1"/>
  <c r="E64" i="4"/>
  <c r="I64" i="4" s="1"/>
  <c r="E63" i="4"/>
  <c r="E62" i="4"/>
  <c r="I62" i="4" s="1"/>
  <c r="E61" i="4"/>
  <c r="I61" i="4" s="1"/>
  <c r="G60" i="4"/>
  <c r="D60" i="4"/>
  <c r="C60" i="4"/>
  <c r="E60" i="4" s="1"/>
  <c r="E59" i="4"/>
  <c r="I59" i="4" s="1"/>
  <c r="E58" i="4"/>
  <c r="E57" i="4"/>
  <c r="I57" i="4" s="1"/>
  <c r="E56" i="4"/>
  <c r="E55" i="4"/>
  <c r="I55" i="4" s="1"/>
  <c r="E54" i="4"/>
  <c r="E53" i="4"/>
  <c r="I53" i="4" s="1"/>
  <c r="E52" i="4"/>
  <c r="E51" i="4"/>
  <c r="I51" i="4" s="1"/>
  <c r="E50" i="4"/>
  <c r="E49" i="4"/>
  <c r="I49" i="4" s="1"/>
  <c r="E48" i="4"/>
  <c r="G47" i="4"/>
  <c r="D47" i="4"/>
  <c r="D46" i="4" s="1"/>
  <c r="C47" i="4"/>
  <c r="G46" i="4"/>
  <c r="E45" i="4"/>
  <c r="I45" i="4" s="1"/>
  <c r="E44" i="4"/>
  <c r="I44" i="4" s="1"/>
  <c r="E43" i="4"/>
  <c r="E42" i="4"/>
  <c r="I42" i="4" s="1"/>
  <c r="E41" i="4"/>
  <c r="I41" i="4" s="1"/>
  <c r="G40" i="4"/>
  <c r="D40" i="4"/>
  <c r="C40" i="4"/>
  <c r="E39" i="4"/>
  <c r="I39" i="4" s="1"/>
  <c r="I38" i="4"/>
  <c r="E38" i="4"/>
  <c r="H38" i="4" s="1"/>
  <c r="G37" i="4"/>
  <c r="D37" i="4"/>
  <c r="C37" i="4"/>
  <c r="E33" i="4"/>
  <c r="H33" i="4" s="1"/>
  <c r="G32" i="4"/>
  <c r="D32" i="4"/>
  <c r="C32" i="4"/>
  <c r="E30" i="4"/>
  <c r="H30" i="4" s="1"/>
  <c r="E29" i="4"/>
  <c r="I29" i="4" s="1"/>
  <c r="E28" i="4"/>
  <c r="I28" i="4" s="1"/>
  <c r="E27" i="4"/>
  <c r="I27" i="4" s="1"/>
  <c r="E26" i="4"/>
  <c r="I26" i="4" s="1"/>
  <c r="E25" i="4"/>
  <c r="I25" i="4" s="1"/>
  <c r="E24" i="4"/>
  <c r="I24" i="4" s="1"/>
  <c r="E23" i="4"/>
  <c r="I23" i="4" s="1"/>
  <c r="E22" i="4"/>
  <c r="I22" i="4" s="1"/>
  <c r="E21" i="4"/>
  <c r="I21" i="4" s="1"/>
  <c r="E20" i="4"/>
  <c r="I20" i="4" s="1"/>
  <c r="E19" i="4"/>
  <c r="I19" i="4" s="1"/>
  <c r="E18" i="4"/>
  <c r="I18" i="4" s="1"/>
  <c r="E17" i="4"/>
  <c r="I17" i="4" s="1"/>
  <c r="E16" i="4"/>
  <c r="I16" i="4" s="1"/>
  <c r="E15" i="4"/>
  <c r="I15" i="4" s="1"/>
  <c r="G14" i="4"/>
  <c r="D14" i="4"/>
  <c r="C14" i="4"/>
  <c r="E11" i="4"/>
  <c r="E10" i="4"/>
  <c r="I10" i="4" s="1"/>
  <c r="E9" i="4"/>
  <c r="G8" i="4"/>
  <c r="D8" i="4"/>
  <c r="C8" i="4"/>
  <c r="I340" i="6"/>
  <c r="H340" i="6"/>
  <c r="E340" i="6"/>
  <c r="E339" i="6"/>
  <c r="E338" i="6"/>
  <c r="I338" i="6" s="1"/>
  <c r="H337" i="6"/>
  <c r="E337" i="6"/>
  <c r="I337" i="6" s="1"/>
  <c r="E336" i="6"/>
  <c r="I336" i="6" s="1"/>
  <c r="G335" i="6"/>
  <c r="D335" i="6"/>
  <c r="C335" i="6"/>
  <c r="E335" i="6" s="1"/>
  <c r="I335" i="6" s="1"/>
  <c r="H334" i="6"/>
  <c r="E334" i="6"/>
  <c r="I334" i="6" s="1"/>
  <c r="E333" i="6"/>
  <c r="I333" i="6" s="1"/>
  <c r="I332" i="6"/>
  <c r="H332" i="6"/>
  <c r="E332" i="6"/>
  <c r="E331" i="6"/>
  <c r="I331" i="6" s="1"/>
  <c r="E330" i="6"/>
  <c r="I330" i="6" s="1"/>
  <c r="E329" i="6"/>
  <c r="I329" i="6" s="1"/>
  <c r="E328" i="6"/>
  <c r="I328" i="6" s="1"/>
  <c r="E327" i="6"/>
  <c r="I327" i="6" s="1"/>
  <c r="H326" i="6"/>
  <c r="E326" i="6"/>
  <c r="I326" i="6" s="1"/>
  <c r="G325" i="6"/>
  <c r="D325" i="6"/>
  <c r="C325" i="6"/>
  <c r="C317" i="6" s="1"/>
  <c r="E324" i="6"/>
  <c r="I324" i="6" s="1"/>
  <c r="E323" i="6"/>
  <c r="H323" i="6" s="1"/>
  <c r="E322" i="6"/>
  <c r="I322" i="6" s="1"/>
  <c r="H321" i="6"/>
  <c r="E321" i="6"/>
  <c r="I321" i="6" s="1"/>
  <c r="E320" i="6"/>
  <c r="I320" i="6" s="1"/>
  <c r="E319" i="6"/>
  <c r="H319" i="6" s="1"/>
  <c r="E318" i="6"/>
  <c r="I318" i="6" s="1"/>
  <c r="G317" i="6"/>
  <c r="E316" i="6"/>
  <c r="E315" i="6"/>
  <c r="I315" i="6" s="1"/>
  <c r="E314" i="6"/>
  <c r="E313" i="6"/>
  <c r="I313" i="6" s="1"/>
  <c r="G312" i="6"/>
  <c r="D312" i="6"/>
  <c r="C312" i="6"/>
  <c r="E312" i="6" s="1"/>
  <c r="I312" i="6" s="1"/>
  <c r="E311" i="6"/>
  <c r="I311" i="6" s="1"/>
  <c r="E310" i="6"/>
  <c r="H310" i="6" s="1"/>
  <c r="E309" i="6"/>
  <c r="I309" i="6" s="1"/>
  <c r="E308" i="6"/>
  <c r="H308" i="6" s="1"/>
  <c r="G307" i="6"/>
  <c r="D307" i="6"/>
  <c r="C307" i="6"/>
  <c r="E307" i="6" s="1"/>
  <c r="H306" i="6"/>
  <c r="E306" i="6"/>
  <c r="I306" i="6" s="1"/>
  <c r="E305" i="6"/>
  <c r="I305" i="6" s="1"/>
  <c r="H304" i="6"/>
  <c r="E304" i="6"/>
  <c r="I304" i="6" s="1"/>
  <c r="I303" i="6"/>
  <c r="H303" i="6"/>
  <c r="E303" i="6"/>
  <c r="E302" i="6"/>
  <c r="I302" i="6" s="1"/>
  <c r="G301" i="6"/>
  <c r="D301" i="6"/>
  <c r="E299" i="6"/>
  <c r="E298" i="6"/>
  <c r="I298" i="6" s="1"/>
  <c r="G297" i="6"/>
  <c r="D297" i="6"/>
  <c r="C297" i="6"/>
  <c r="E296" i="6"/>
  <c r="I296" i="6" s="1"/>
  <c r="E295" i="6"/>
  <c r="E294" i="6"/>
  <c r="I294" i="6" s="1"/>
  <c r="E293" i="6"/>
  <c r="E292" i="6"/>
  <c r="I292" i="6" s="1"/>
  <c r="E291" i="6"/>
  <c r="H291" i="6" s="1"/>
  <c r="E290" i="6"/>
  <c r="I290" i="6" s="1"/>
  <c r="E289" i="6"/>
  <c r="H289" i="6" s="1"/>
  <c r="E288" i="6"/>
  <c r="I288" i="6" s="1"/>
  <c r="I287" i="6"/>
  <c r="E287" i="6"/>
  <c r="H287" i="6" s="1"/>
  <c r="E286" i="6"/>
  <c r="I286" i="6" s="1"/>
  <c r="E285" i="6"/>
  <c r="H285" i="6" s="1"/>
  <c r="E284" i="6"/>
  <c r="I284" i="6" s="1"/>
  <c r="E283" i="6"/>
  <c r="E282" i="6"/>
  <c r="I282" i="6" s="1"/>
  <c r="E281" i="6"/>
  <c r="H281" i="6" s="1"/>
  <c r="E280" i="6"/>
  <c r="I280" i="6" s="1"/>
  <c r="G279" i="6"/>
  <c r="D279" i="6"/>
  <c r="C279" i="6"/>
  <c r="H278" i="6"/>
  <c r="E278" i="6"/>
  <c r="I278" i="6" s="1"/>
  <c r="I277" i="6"/>
  <c r="E277" i="6"/>
  <c r="H277" i="6" s="1"/>
  <c r="I276" i="6"/>
  <c r="E276" i="6"/>
  <c r="H276" i="6" s="1"/>
  <c r="E275" i="6"/>
  <c r="H275" i="6" s="1"/>
  <c r="E274" i="6"/>
  <c r="I273" i="6"/>
  <c r="E273" i="6"/>
  <c r="H273" i="6" s="1"/>
  <c r="G272" i="6"/>
  <c r="D272" i="6"/>
  <c r="C272" i="6"/>
  <c r="C271" i="6" s="1"/>
  <c r="E270" i="6"/>
  <c r="G269" i="6"/>
  <c r="D269" i="6"/>
  <c r="C269" i="6"/>
  <c r="E268" i="6"/>
  <c r="H268" i="6" s="1"/>
  <c r="E267" i="6"/>
  <c r="I267" i="6" s="1"/>
  <c r="E266" i="6"/>
  <c r="H266" i="6" s="1"/>
  <c r="G265" i="6"/>
  <c r="D265" i="6"/>
  <c r="C265" i="6"/>
  <c r="E265" i="6" s="1"/>
  <c r="H264" i="6"/>
  <c r="E264" i="6"/>
  <c r="I264" i="6" s="1"/>
  <c r="D263" i="6"/>
  <c r="E263" i="6" s="1"/>
  <c r="C263" i="6"/>
  <c r="E261" i="6"/>
  <c r="E260" i="6"/>
  <c r="I260" i="6" s="1"/>
  <c r="E259" i="6"/>
  <c r="E258" i="6"/>
  <c r="I258" i="6" s="1"/>
  <c r="E257" i="6"/>
  <c r="E256" i="6"/>
  <c r="I256" i="6" s="1"/>
  <c r="E255" i="6"/>
  <c r="G254" i="6"/>
  <c r="D254" i="6"/>
  <c r="C254" i="6"/>
  <c r="E254" i="6" s="1"/>
  <c r="E253" i="6"/>
  <c r="H253" i="6" s="1"/>
  <c r="E252" i="6"/>
  <c r="I252" i="6" s="1"/>
  <c r="I251" i="6"/>
  <c r="E251" i="6"/>
  <c r="H251" i="6" s="1"/>
  <c r="G250" i="6"/>
  <c r="G248" i="6" s="1"/>
  <c r="D250" i="6"/>
  <c r="C250" i="6"/>
  <c r="E249" i="6"/>
  <c r="I249" i="6" s="1"/>
  <c r="D248" i="6"/>
  <c r="E247" i="6"/>
  <c r="H246" i="6"/>
  <c r="E246" i="6"/>
  <c r="I246" i="6" s="1"/>
  <c r="G245" i="6"/>
  <c r="D245" i="6"/>
  <c r="C245" i="6"/>
  <c r="E245" i="6" s="1"/>
  <c r="E244" i="6"/>
  <c r="E243" i="6"/>
  <c r="I243" i="6" s="1"/>
  <c r="E242" i="6"/>
  <c r="E241" i="6"/>
  <c r="I241" i="6" s="1"/>
  <c r="G240" i="6"/>
  <c r="D240" i="6"/>
  <c r="C240" i="6"/>
  <c r="E239" i="6"/>
  <c r="I239" i="6" s="1"/>
  <c r="E238" i="6"/>
  <c r="H238" i="6" s="1"/>
  <c r="E237" i="6"/>
  <c r="I237" i="6" s="1"/>
  <c r="E236" i="6"/>
  <c r="H236" i="6" s="1"/>
  <c r="E235" i="6"/>
  <c r="I235" i="6" s="1"/>
  <c r="E234" i="6"/>
  <c r="H234" i="6" s="1"/>
  <c r="E233" i="6"/>
  <c r="I233" i="6" s="1"/>
  <c r="E232" i="6"/>
  <c r="E231" i="6"/>
  <c r="I231" i="6" s="1"/>
  <c r="G230" i="6"/>
  <c r="G229" i="6" s="1"/>
  <c r="D230" i="6"/>
  <c r="C230" i="6"/>
  <c r="E230" i="6" s="1"/>
  <c r="D229" i="6"/>
  <c r="E228" i="6"/>
  <c r="I228" i="6" s="1"/>
  <c r="G227" i="6"/>
  <c r="D227" i="6"/>
  <c r="C227" i="6"/>
  <c r="E226" i="6"/>
  <c r="I226" i="6" s="1"/>
  <c r="E225" i="6"/>
  <c r="E224" i="6"/>
  <c r="I224" i="6" s="1"/>
  <c r="E223" i="6"/>
  <c r="E222" i="6"/>
  <c r="I222" i="6" s="1"/>
  <c r="G221" i="6"/>
  <c r="D221" i="6"/>
  <c r="C221" i="6"/>
  <c r="E217" i="6"/>
  <c r="I217" i="6" s="1"/>
  <c r="E216" i="6"/>
  <c r="E215" i="6"/>
  <c r="I215" i="6" s="1"/>
  <c r="G214" i="6"/>
  <c r="D214" i="6"/>
  <c r="C214" i="6"/>
  <c r="E213" i="6"/>
  <c r="I213" i="6" s="1"/>
  <c r="E212" i="6"/>
  <c r="H212" i="6" s="1"/>
  <c r="E211" i="6"/>
  <c r="I211" i="6" s="1"/>
  <c r="E210" i="6"/>
  <c r="H210" i="6" s="1"/>
  <c r="E209" i="6"/>
  <c r="I209" i="6" s="1"/>
  <c r="E208" i="6"/>
  <c r="H208" i="6" s="1"/>
  <c r="G207" i="6"/>
  <c r="D207" i="6"/>
  <c r="C207" i="6"/>
  <c r="E207" i="6" s="1"/>
  <c r="E206" i="6"/>
  <c r="I206" i="6" s="1"/>
  <c r="E205" i="6"/>
  <c r="G204" i="6"/>
  <c r="D204" i="6"/>
  <c r="C204" i="6"/>
  <c r="E203" i="6"/>
  <c r="I203" i="6" s="1"/>
  <c r="E202" i="6"/>
  <c r="I202" i="6" s="1"/>
  <c r="E201" i="6"/>
  <c r="I201" i="6" s="1"/>
  <c r="E200" i="6"/>
  <c r="I200" i="6" s="1"/>
  <c r="G199" i="6"/>
  <c r="D199" i="6"/>
  <c r="C199" i="6"/>
  <c r="E198" i="6"/>
  <c r="I198" i="6" s="1"/>
  <c r="E197" i="6"/>
  <c r="G196" i="6"/>
  <c r="D196" i="6"/>
  <c r="C196" i="6"/>
  <c r="E195" i="6"/>
  <c r="H195" i="6" s="1"/>
  <c r="E194" i="6"/>
  <c r="I194" i="6" s="1"/>
  <c r="G193" i="6"/>
  <c r="D193" i="6"/>
  <c r="C193" i="6"/>
  <c r="E192" i="6"/>
  <c r="I192" i="6" s="1"/>
  <c r="E191" i="6"/>
  <c r="I191" i="6" s="1"/>
  <c r="E190" i="6"/>
  <c r="H190" i="6" s="1"/>
  <c r="G189" i="6"/>
  <c r="D189" i="6"/>
  <c r="C189" i="6"/>
  <c r="E188" i="6"/>
  <c r="I188" i="6" s="1"/>
  <c r="E187" i="6"/>
  <c r="G186" i="6"/>
  <c r="D186" i="6"/>
  <c r="C186" i="6"/>
  <c r="E185" i="6"/>
  <c r="I185" i="6" s="1"/>
  <c r="E184" i="6"/>
  <c r="E183" i="6"/>
  <c r="I183" i="6" s="1"/>
  <c r="G182" i="6"/>
  <c r="D182" i="6"/>
  <c r="C182" i="6"/>
  <c r="E181" i="6"/>
  <c r="I181" i="6" s="1"/>
  <c r="E180" i="6"/>
  <c r="H180" i="6" s="1"/>
  <c r="E179" i="6"/>
  <c r="I179" i="6" s="1"/>
  <c r="E178" i="6"/>
  <c r="H178" i="6" s="1"/>
  <c r="E177" i="6"/>
  <c r="I177" i="6" s="1"/>
  <c r="E176" i="6"/>
  <c r="H176" i="6" s="1"/>
  <c r="E175" i="6"/>
  <c r="I175" i="6" s="1"/>
  <c r="E174" i="6"/>
  <c r="H174" i="6" s="1"/>
  <c r="E173" i="6"/>
  <c r="I173" i="6" s="1"/>
  <c r="E171" i="6"/>
  <c r="I171" i="6" s="1"/>
  <c r="E170" i="6"/>
  <c r="I170" i="6" s="1"/>
  <c r="E169" i="6"/>
  <c r="I169" i="6" s="1"/>
  <c r="E168" i="6"/>
  <c r="E167" i="6"/>
  <c r="I167" i="6" s="1"/>
  <c r="E166" i="6"/>
  <c r="I166" i="6" s="1"/>
  <c r="E165" i="6"/>
  <c r="G164" i="6"/>
  <c r="D164" i="6"/>
  <c r="C164" i="6"/>
  <c r="G163" i="6"/>
  <c r="D163" i="6"/>
  <c r="C163" i="6"/>
  <c r="E162" i="6"/>
  <c r="I162" i="6" s="1"/>
  <c r="E161" i="6"/>
  <c r="E160" i="6"/>
  <c r="I160" i="6" s="1"/>
  <c r="E159" i="6"/>
  <c r="E158" i="6"/>
  <c r="I158" i="6" s="1"/>
  <c r="E157" i="6"/>
  <c r="E156" i="6"/>
  <c r="I156" i="6" s="1"/>
  <c r="E155" i="6"/>
  <c r="G154" i="6"/>
  <c r="D154" i="6"/>
  <c r="C154" i="6"/>
  <c r="G153" i="6"/>
  <c r="D153" i="6"/>
  <c r="C153" i="6"/>
  <c r="E152" i="6"/>
  <c r="I152" i="6" s="1"/>
  <c r="E151" i="6"/>
  <c r="I151" i="6" s="1"/>
  <c r="E150" i="6"/>
  <c r="I150" i="6" s="1"/>
  <c r="E149" i="6"/>
  <c r="I149" i="6" s="1"/>
  <c r="G148" i="6"/>
  <c r="D148" i="6"/>
  <c r="C148" i="6"/>
  <c r="E147" i="6"/>
  <c r="I147" i="6" s="1"/>
  <c r="E146" i="6"/>
  <c r="I146" i="6" s="1"/>
  <c r="H145" i="6"/>
  <c r="E145" i="6"/>
  <c r="I145" i="6" s="1"/>
  <c r="E144" i="6"/>
  <c r="I144" i="6" s="1"/>
  <c r="H143" i="6"/>
  <c r="E143" i="6"/>
  <c r="I143" i="6" s="1"/>
  <c r="E142" i="6"/>
  <c r="I142" i="6" s="1"/>
  <c r="E141" i="6"/>
  <c r="I141" i="6" s="1"/>
  <c r="E140" i="6"/>
  <c r="I140" i="6" s="1"/>
  <c r="G139" i="6"/>
  <c r="D139" i="6"/>
  <c r="D135" i="6" s="1"/>
  <c r="C139" i="6"/>
  <c r="E139" i="6" s="1"/>
  <c r="E138" i="6"/>
  <c r="E137" i="6"/>
  <c r="I137" i="6" s="1"/>
  <c r="E136" i="6"/>
  <c r="E134" i="6"/>
  <c r="H134" i="6" s="1"/>
  <c r="E133" i="6"/>
  <c r="I133" i="6" s="1"/>
  <c r="E132" i="6"/>
  <c r="H132" i="6" s="1"/>
  <c r="E131" i="6"/>
  <c r="I131" i="6" s="1"/>
  <c r="E130" i="6"/>
  <c r="H130" i="6" s="1"/>
  <c r="E129" i="6"/>
  <c r="I129" i="6" s="1"/>
  <c r="I128" i="6"/>
  <c r="E128" i="6"/>
  <c r="H128" i="6" s="1"/>
  <c r="G127" i="6"/>
  <c r="D127" i="6"/>
  <c r="C127" i="6"/>
  <c r="E126" i="6"/>
  <c r="I126" i="6" s="1"/>
  <c r="E125" i="6"/>
  <c r="I125" i="6" s="1"/>
  <c r="G124" i="6"/>
  <c r="D124" i="6"/>
  <c r="C124" i="6"/>
  <c r="E123" i="6"/>
  <c r="I123" i="6" s="1"/>
  <c r="E122" i="6"/>
  <c r="I122" i="6" s="1"/>
  <c r="E121" i="6"/>
  <c r="I121" i="6" s="1"/>
  <c r="E120" i="6"/>
  <c r="I120" i="6" s="1"/>
  <c r="E119" i="6"/>
  <c r="I119" i="6" s="1"/>
  <c r="H118" i="6"/>
  <c r="E118" i="6"/>
  <c r="I118" i="6" s="1"/>
  <c r="E117" i="6"/>
  <c r="I117" i="6" s="1"/>
  <c r="E116" i="6"/>
  <c r="I116" i="6" s="1"/>
  <c r="G115" i="6"/>
  <c r="D115" i="6"/>
  <c r="C115" i="6"/>
  <c r="E115" i="6" s="1"/>
  <c r="E114" i="6"/>
  <c r="I114" i="6" s="1"/>
  <c r="E113" i="6"/>
  <c r="H110" i="6"/>
  <c r="E110" i="6"/>
  <c r="I110" i="6" s="1"/>
  <c r="E109" i="6"/>
  <c r="I109" i="6" s="1"/>
  <c r="E108" i="6"/>
  <c r="I108" i="6" s="1"/>
  <c r="G107" i="6"/>
  <c r="D107" i="6"/>
  <c r="C107" i="6"/>
  <c r="H106" i="6"/>
  <c r="E106" i="6"/>
  <c r="I106" i="6" s="1"/>
  <c r="E105" i="6"/>
  <c r="I105" i="6" s="1"/>
  <c r="E104" i="6"/>
  <c r="H103" i="6"/>
  <c r="E103" i="6"/>
  <c r="I103" i="6" s="1"/>
  <c r="E102" i="6"/>
  <c r="I102" i="6" s="1"/>
  <c r="E101" i="6"/>
  <c r="I101" i="6" s="1"/>
  <c r="E100" i="6"/>
  <c r="H99" i="6"/>
  <c r="E99" i="6"/>
  <c r="I99" i="6" s="1"/>
  <c r="H98" i="6"/>
  <c r="E98" i="6"/>
  <c r="I98" i="6" s="1"/>
  <c r="E97" i="6"/>
  <c r="I97" i="6" s="1"/>
  <c r="E96" i="6"/>
  <c r="H95" i="6"/>
  <c r="E95" i="6"/>
  <c r="I95" i="6" s="1"/>
  <c r="H94" i="6"/>
  <c r="E94" i="6"/>
  <c r="I94" i="6" s="1"/>
  <c r="E93" i="6"/>
  <c r="I93" i="6" s="1"/>
  <c r="E92" i="6"/>
  <c r="G91" i="6"/>
  <c r="D91" i="6"/>
  <c r="C91" i="6"/>
  <c r="E91" i="6" s="1"/>
  <c r="E90" i="6"/>
  <c r="E89" i="6"/>
  <c r="I89" i="6" s="1"/>
  <c r="E88" i="6"/>
  <c r="E87" i="6"/>
  <c r="I87" i="6" s="1"/>
  <c r="G86" i="6"/>
  <c r="D86" i="6"/>
  <c r="C86" i="6"/>
  <c r="E86" i="6" s="1"/>
  <c r="E85" i="6"/>
  <c r="E84" i="6"/>
  <c r="H84" i="6" s="1"/>
  <c r="E83" i="6"/>
  <c r="E82" i="6"/>
  <c r="E81" i="6"/>
  <c r="E80" i="6"/>
  <c r="H80" i="6" s="1"/>
  <c r="E79" i="6"/>
  <c r="E78" i="6"/>
  <c r="H78" i="6" s="1"/>
  <c r="G77" i="6"/>
  <c r="E77" i="6"/>
  <c r="I77" i="6" s="1"/>
  <c r="D77" i="6"/>
  <c r="C77" i="6"/>
  <c r="E76" i="6"/>
  <c r="H76" i="6" s="1"/>
  <c r="E75" i="6"/>
  <c r="E74" i="6"/>
  <c r="I74" i="6" s="1"/>
  <c r="E73" i="6"/>
  <c r="I73" i="6" s="1"/>
  <c r="H72" i="6"/>
  <c r="E72" i="6"/>
  <c r="I72" i="6" s="1"/>
  <c r="H71" i="6"/>
  <c r="E71" i="6"/>
  <c r="I71" i="6" s="1"/>
  <c r="E70" i="6"/>
  <c r="I70" i="6" s="1"/>
  <c r="I69" i="6"/>
  <c r="E69" i="6"/>
  <c r="H69" i="6" s="1"/>
  <c r="I68" i="6"/>
  <c r="E68" i="6"/>
  <c r="H68" i="6" s="1"/>
  <c r="E67" i="6"/>
  <c r="E66" i="6"/>
  <c r="I66" i="6" s="1"/>
  <c r="E65" i="6"/>
  <c r="I65" i="6" s="1"/>
  <c r="E64" i="6"/>
  <c r="I64" i="6" s="1"/>
  <c r="E63" i="6"/>
  <c r="I63" i="6" s="1"/>
  <c r="H62" i="6"/>
  <c r="E62" i="6"/>
  <c r="I62" i="6" s="1"/>
  <c r="E61" i="6"/>
  <c r="H61" i="6" s="1"/>
  <c r="G60" i="6"/>
  <c r="D60" i="6"/>
  <c r="C60" i="6"/>
  <c r="E59" i="6"/>
  <c r="E58" i="6"/>
  <c r="I58" i="6" s="1"/>
  <c r="H57" i="6"/>
  <c r="E57" i="6"/>
  <c r="I57" i="6" s="1"/>
  <c r="E56" i="6"/>
  <c r="I56" i="6" s="1"/>
  <c r="E55" i="6"/>
  <c r="E54" i="6"/>
  <c r="I54" i="6" s="1"/>
  <c r="H53" i="6"/>
  <c r="E53" i="6"/>
  <c r="I53" i="6" s="1"/>
  <c r="E52" i="6"/>
  <c r="I52" i="6" s="1"/>
  <c r="E51" i="6"/>
  <c r="E50" i="6"/>
  <c r="E49" i="6"/>
  <c r="I49" i="6" s="1"/>
  <c r="E48" i="6"/>
  <c r="I48" i="6" s="1"/>
  <c r="G47" i="6"/>
  <c r="D47" i="6"/>
  <c r="D46" i="6" s="1"/>
  <c r="C47" i="6"/>
  <c r="E45" i="6"/>
  <c r="H45" i="6" s="1"/>
  <c r="E44" i="6"/>
  <c r="I44" i="6" s="1"/>
  <c r="E43" i="6"/>
  <c r="E42" i="6"/>
  <c r="I42" i="6" s="1"/>
  <c r="E41" i="6"/>
  <c r="H41" i="6" s="1"/>
  <c r="G40" i="6"/>
  <c r="D40" i="6"/>
  <c r="C40" i="6"/>
  <c r="E40" i="6" s="1"/>
  <c r="I39" i="6"/>
  <c r="E39" i="6"/>
  <c r="H39" i="6" s="1"/>
  <c r="E38" i="6"/>
  <c r="I38" i="6" s="1"/>
  <c r="G37" i="6"/>
  <c r="G36" i="6" s="1"/>
  <c r="D37" i="6"/>
  <c r="C37" i="6"/>
  <c r="E33" i="6"/>
  <c r="I33" i="6" s="1"/>
  <c r="G32" i="6"/>
  <c r="D32" i="6"/>
  <c r="C32" i="6"/>
  <c r="E30" i="6"/>
  <c r="H30" i="6" s="1"/>
  <c r="H29" i="6"/>
  <c r="E29" i="6"/>
  <c r="I29" i="6" s="1"/>
  <c r="E28" i="6"/>
  <c r="H28" i="6" s="1"/>
  <c r="E27" i="6"/>
  <c r="I27" i="6" s="1"/>
  <c r="E26" i="6"/>
  <c r="H26" i="6" s="1"/>
  <c r="E25" i="6"/>
  <c r="I25" i="6" s="1"/>
  <c r="E24" i="6"/>
  <c r="H24" i="6" s="1"/>
  <c r="E23" i="6"/>
  <c r="H23" i="6" s="1"/>
  <c r="E22" i="6"/>
  <c r="E21" i="6"/>
  <c r="I21" i="6" s="1"/>
  <c r="I20" i="6"/>
  <c r="E20" i="6"/>
  <c r="H20" i="6" s="1"/>
  <c r="E19" i="6"/>
  <c r="E18" i="6"/>
  <c r="H18" i="6" s="1"/>
  <c r="E17" i="6"/>
  <c r="I17" i="6" s="1"/>
  <c r="E16" i="6"/>
  <c r="H16" i="6" s="1"/>
  <c r="E15" i="6"/>
  <c r="H15" i="6" s="1"/>
  <c r="G14" i="6"/>
  <c r="D14" i="6"/>
  <c r="E14" i="6" s="1"/>
  <c r="C14" i="6"/>
  <c r="E11" i="6"/>
  <c r="E10" i="6"/>
  <c r="E9" i="6"/>
  <c r="G8" i="6"/>
  <c r="D8" i="6"/>
  <c r="C8" i="6"/>
  <c r="E8" i="6" s="1"/>
  <c r="E340" i="7"/>
  <c r="I340" i="7" s="1"/>
  <c r="E339" i="7"/>
  <c r="H338" i="7"/>
  <c r="E338" i="7"/>
  <c r="I338" i="7" s="1"/>
  <c r="E337" i="7"/>
  <c r="H337" i="7" s="1"/>
  <c r="H336" i="7"/>
  <c r="E336" i="7"/>
  <c r="I336" i="7" s="1"/>
  <c r="G335" i="7"/>
  <c r="D335" i="7"/>
  <c r="C335" i="7"/>
  <c r="E334" i="7"/>
  <c r="E333" i="7"/>
  <c r="I333" i="7" s="1"/>
  <c r="E332" i="7"/>
  <c r="H332" i="7" s="1"/>
  <c r="I331" i="7"/>
  <c r="E331" i="7"/>
  <c r="H331" i="7" s="1"/>
  <c r="E330" i="7"/>
  <c r="E329" i="7"/>
  <c r="I329" i="7" s="1"/>
  <c r="H328" i="7"/>
  <c r="E328" i="7"/>
  <c r="I327" i="7"/>
  <c r="E327" i="7"/>
  <c r="H327" i="7" s="1"/>
  <c r="E326" i="7"/>
  <c r="G325" i="7"/>
  <c r="G317" i="7" s="1"/>
  <c r="D325" i="7"/>
  <c r="D317" i="7" s="1"/>
  <c r="C325" i="7"/>
  <c r="E324" i="7"/>
  <c r="H324" i="7" s="1"/>
  <c r="E323" i="7"/>
  <c r="I323" i="7" s="1"/>
  <c r="E322" i="7"/>
  <c r="H322" i="7" s="1"/>
  <c r="E321" i="7"/>
  <c r="I321" i="7" s="1"/>
  <c r="E320" i="7"/>
  <c r="H320" i="7" s="1"/>
  <c r="E319" i="7"/>
  <c r="I319" i="7" s="1"/>
  <c r="E318" i="7"/>
  <c r="H318" i="7" s="1"/>
  <c r="C317" i="7"/>
  <c r="E316" i="7"/>
  <c r="H315" i="7"/>
  <c r="E315" i="7"/>
  <c r="I315" i="7" s="1"/>
  <c r="E314" i="7"/>
  <c r="H313" i="7"/>
  <c r="E313" i="7"/>
  <c r="I313" i="7" s="1"/>
  <c r="G312" i="7"/>
  <c r="D312" i="7"/>
  <c r="C312" i="7"/>
  <c r="I311" i="7"/>
  <c r="H311" i="7"/>
  <c r="E311" i="7"/>
  <c r="E310" i="7"/>
  <c r="H310" i="7" s="1"/>
  <c r="E309" i="7"/>
  <c r="I309" i="7" s="1"/>
  <c r="E308" i="7"/>
  <c r="H308" i="7" s="1"/>
  <c r="G307" i="7"/>
  <c r="D307" i="7"/>
  <c r="D301" i="7" s="1"/>
  <c r="C307" i="7"/>
  <c r="C301" i="7" s="1"/>
  <c r="H306" i="7"/>
  <c r="E306" i="7"/>
  <c r="I306" i="7" s="1"/>
  <c r="H305" i="7"/>
  <c r="E305" i="7"/>
  <c r="E304" i="7"/>
  <c r="I304" i="7" s="1"/>
  <c r="E303" i="7"/>
  <c r="E302" i="7"/>
  <c r="H302" i="7" s="1"/>
  <c r="G301" i="7"/>
  <c r="E299" i="7"/>
  <c r="E298" i="7"/>
  <c r="I298" i="7" s="1"/>
  <c r="G297" i="7"/>
  <c r="D297" i="7"/>
  <c r="C297" i="7"/>
  <c r="E296" i="7"/>
  <c r="E295" i="7"/>
  <c r="H295" i="7" s="1"/>
  <c r="E294" i="7"/>
  <c r="I294" i="7" s="1"/>
  <c r="E293" i="7"/>
  <c r="H293" i="7" s="1"/>
  <c r="H292" i="7"/>
  <c r="E292" i="7"/>
  <c r="I292" i="7" s="1"/>
  <c r="E291" i="7"/>
  <c r="H291" i="7" s="1"/>
  <c r="E290" i="7"/>
  <c r="I290" i="7" s="1"/>
  <c r="E289" i="7"/>
  <c r="E288" i="7"/>
  <c r="H288" i="7" s="1"/>
  <c r="E287" i="7"/>
  <c r="H287" i="7" s="1"/>
  <c r="E286" i="7"/>
  <c r="I286" i="7" s="1"/>
  <c r="E285" i="7"/>
  <c r="H285" i="7" s="1"/>
  <c r="E284" i="7"/>
  <c r="I284" i="7" s="1"/>
  <c r="E283" i="7"/>
  <c r="E282" i="7"/>
  <c r="H282" i="7" s="1"/>
  <c r="E281" i="7"/>
  <c r="H281" i="7" s="1"/>
  <c r="E280" i="7"/>
  <c r="G279" i="7"/>
  <c r="D279" i="7"/>
  <c r="E279" i="7" s="1"/>
  <c r="I279" i="7" s="1"/>
  <c r="C279" i="7"/>
  <c r="E278" i="7"/>
  <c r="H278" i="7" s="1"/>
  <c r="E277" i="7"/>
  <c r="I277" i="7" s="1"/>
  <c r="E276" i="7"/>
  <c r="E275" i="7"/>
  <c r="H275" i="7" s="1"/>
  <c r="E274" i="7"/>
  <c r="H274" i="7" s="1"/>
  <c r="E273" i="7"/>
  <c r="I273" i="7" s="1"/>
  <c r="G272" i="7"/>
  <c r="D272" i="7"/>
  <c r="D271" i="7" s="1"/>
  <c r="C272" i="7"/>
  <c r="G271" i="7"/>
  <c r="E270" i="7"/>
  <c r="G269" i="7"/>
  <c r="D269" i="7"/>
  <c r="C269" i="7"/>
  <c r="E269" i="7" s="1"/>
  <c r="E268" i="7"/>
  <c r="E267" i="7"/>
  <c r="H267" i="7" s="1"/>
  <c r="E266" i="7"/>
  <c r="H266" i="7" s="1"/>
  <c r="G265" i="7"/>
  <c r="G263" i="7" s="1"/>
  <c r="G262" i="7" s="1"/>
  <c r="D265" i="7"/>
  <c r="C265" i="7"/>
  <c r="E264" i="7"/>
  <c r="D263" i="7"/>
  <c r="D262" i="7" s="1"/>
  <c r="E261" i="7"/>
  <c r="E260" i="7"/>
  <c r="I260" i="7" s="1"/>
  <c r="E259" i="7"/>
  <c r="E258" i="7"/>
  <c r="I258" i="7" s="1"/>
  <c r="E257" i="7"/>
  <c r="E256" i="7"/>
  <c r="E255" i="7"/>
  <c r="G254" i="7"/>
  <c r="H254" i="7" s="1"/>
  <c r="D254" i="7"/>
  <c r="C254" i="7"/>
  <c r="E254" i="7" s="1"/>
  <c r="E253" i="7"/>
  <c r="E252" i="7"/>
  <c r="H252" i="7" s="1"/>
  <c r="E251" i="7"/>
  <c r="H251" i="7" s="1"/>
  <c r="G250" i="7"/>
  <c r="D250" i="7"/>
  <c r="D248" i="7" s="1"/>
  <c r="C250" i="7"/>
  <c r="C248" i="7" s="1"/>
  <c r="I249" i="7"/>
  <c r="E249" i="7"/>
  <c r="H249" i="7" s="1"/>
  <c r="G248" i="7"/>
  <c r="E247" i="7"/>
  <c r="I247" i="7" s="1"/>
  <c r="E246" i="7"/>
  <c r="G245" i="7"/>
  <c r="D245" i="7"/>
  <c r="C245" i="7"/>
  <c r="E244" i="7"/>
  <c r="E243" i="7"/>
  <c r="I243" i="7" s="1"/>
  <c r="E242" i="7"/>
  <c r="E241" i="7"/>
  <c r="I241" i="7" s="1"/>
  <c r="G240" i="7"/>
  <c r="D240" i="7"/>
  <c r="C240" i="7"/>
  <c r="E239" i="7"/>
  <c r="E238" i="7"/>
  <c r="E237" i="7"/>
  <c r="I237" i="7" s="1"/>
  <c r="I236" i="7"/>
  <c r="E236" i="7"/>
  <c r="H236" i="7" s="1"/>
  <c r="E235" i="7"/>
  <c r="E234" i="7"/>
  <c r="H234" i="7" s="1"/>
  <c r="H233" i="7"/>
  <c r="E233" i="7"/>
  <c r="I233" i="7" s="1"/>
  <c r="I232" i="7"/>
  <c r="E232" i="7"/>
  <c r="H232" i="7" s="1"/>
  <c r="E231" i="7"/>
  <c r="G230" i="7"/>
  <c r="D230" i="7"/>
  <c r="C230" i="7"/>
  <c r="C229" i="7" s="1"/>
  <c r="E228" i="7"/>
  <c r="I228" i="7" s="1"/>
  <c r="G227" i="7"/>
  <c r="D227" i="7"/>
  <c r="C227" i="7"/>
  <c r="H226" i="7"/>
  <c r="E226" i="7"/>
  <c r="I226" i="7" s="1"/>
  <c r="E225" i="7"/>
  <c r="E224" i="7"/>
  <c r="E223" i="7"/>
  <c r="H222" i="7"/>
  <c r="E222" i="7"/>
  <c r="I222" i="7" s="1"/>
  <c r="G221" i="7"/>
  <c r="G220" i="7" s="1"/>
  <c r="D221" i="7"/>
  <c r="C221" i="7"/>
  <c r="E217" i="7"/>
  <c r="I217" i="7" s="1"/>
  <c r="E216" i="7"/>
  <c r="E215" i="7"/>
  <c r="I215" i="7" s="1"/>
  <c r="G214" i="7"/>
  <c r="D214" i="7"/>
  <c r="C214" i="7"/>
  <c r="E213" i="7"/>
  <c r="I213" i="7" s="1"/>
  <c r="E212" i="7"/>
  <c r="H212" i="7" s="1"/>
  <c r="E211" i="7"/>
  <c r="I211" i="7" s="1"/>
  <c r="E210" i="7"/>
  <c r="H210" i="7" s="1"/>
  <c r="E209" i="7"/>
  <c r="I209" i="7" s="1"/>
  <c r="E208" i="7"/>
  <c r="H208" i="7" s="1"/>
  <c r="G207" i="7"/>
  <c r="D207" i="7"/>
  <c r="C207" i="7"/>
  <c r="E207" i="7" s="1"/>
  <c r="E206" i="7"/>
  <c r="H206" i="7" s="1"/>
  <c r="E205" i="7"/>
  <c r="G204" i="7"/>
  <c r="D204" i="7"/>
  <c r="C204" i="7"/>
  <c r="E203" i="7"/>
  <c r="H203" i="7" s="1"/>
  <c r="E202" i="7"/>
  <c r="I202" i="7" s="1"/>
  <c r="E201" i="7"/>
  <c r="H201" i="7" s="1"/>
  <c r="E200" i="7"/>
  <c r="I200" i="7" s="1"/>
  <c r="G199" i="7"/>
  <c r="D199" i="7"/>
  <c r="C199" i="7"/>
  <c r="E198" i="7"/>
  <c r="I198" i="7" s="1"/>
  <c r="E197" i="7"/>
  <c r="G196" i="7"/>
  <c r="D196" i="7"/>
  <c r="C196" i="7"/>
  <c r="E196" i="7" s="1"/>
  <c r="E195" i="7"/>
  <c r="H195" i="7" s="1"/>
  <c r="E194" i="7"/>
  <c r="I194" i="7" s="1"/>
  <c r="G193" i="7"/>
  <c r="D193" i="7"/>
  <c r="C193" i="7"/>
  <c r="E192" i="7"/>
  <c r="E191" i="7"/>
  <c r="H191" i="7" s="1"/>
  <c r="E190" i="7"/>
  <c r="G189" i="7"/>
  <c r="D189" i="7"/>
  <c r="C189" i="7"/>
  <c r="E188" i="7"/>
  <c r="H188" i="7" s="1"/>
  <c r="E187" i="7"/>
  <c r="I187" i="7" s="1"/>
  <c r="G186" i="7"/>
  <c r="D186" i="7"/>
  <c r="C186" i="7"/>
  <c r="E185" i="7"/>
  <c r="I185" i="7" s="1"/>
  <c r="E184" i="7"/>
  <c r="E183" i="7"/>
  <c r="I183" i="7" s="1"/>
  <c r="G182" i="7"/>
  <c r="D182" i="7"/>
  <c r="C182" i="7"/>
  <c r="E182" i="7" s="1"/>
  <c r="E181" i="7"/>
  <c r="I181" i="7" s="1"/>
  <c r="E180" i="7"/>
  <c r="H180" i="7" s="1"/>
  <c r="E179" i="7"/>
  <c r="I179" i="7" s="1"/>
  <c r="E178" i="7"/>
  <c r="H178" i="7" s="1"/>
  <c r="E177" i="7"/>
  <c r="I177" i="7" s="1"/>
  <c r="E176" i="7"/>
  <c r="H176" i="7" s="1"/>
  <c r="E175" i="7"/>
  <c r="I175" i="7" s="1"/>
  <c r="E174" i="7"/>
  <c r="H174" i="7" s="1"/>
  <c r="E173" i="7"/>
  <c r="I173" i="7" s="1"/>
  <c r="E171" i="7"/>
  <c r="H171" i="7" s="1"/>
  <c r="E170" i="7"/>
  <c r="H170" i="7" s="1"/>
  <c r="E169" i="7"/>
  <c r="E168" i="7"/>
  <c r="H168" i="7" s="1"/>
  <c r="E167" i="7"/>
  <c r="H167" i="7" s="1"/>
  <c r="E166" i="7"/>
  <c r="H166" i="7" s="1"/>
  <c r="E165" i="7"/>
  <c r="G164" i="7"/>
  <c r="D164" i="7"/>
  <c r="C164" i="7"/>
  <c r="G163" i="7"/>
  <c r="D163" i="7"/>
  <c r="C163" i="7"/>
  <c r="E163" i="7" s="1"/>
  <c r="I163" i="7" s="1"/>
  <c r="E162" i="7"/>
  <c r="E161" i="7"/>
  <c r="E160" i="7"/>
  <c r="I160" i="7" s="1"/>
  <c r="E159" i="7"/>
  <c r="E158" i="7"/>
  <c r="E157" i="7"/>
  <c r="E156" i="7"/>
  <c r="I156" i="7" s="1"/>
  <c r="E155" i="7"/>
  <c r="G154" i="7"/>
  <c r="D154" i="7"/>
  <c r="C154" i="7"/>
  <c r="G153" i="7"/>
  <c r="D153" i="7"/>
  <c r="C153" i="7"/>
  <c r="E152" i="7"/>
  <c r="E151" i="7"/>
  <c r="E150" i="7"/>
  <c r="H150" i="7" s="1"/>
  <c r="E149" i="7"/>
  <c r="H149" i="7" s="1"/>
  <c r="G148" i="7"/>
  <c r="D148" i="7"/>
  <c r="C148" i="7"/>
  <c r="E148" i="7" s="1"/>
  <c r="E147" i="7"/>
  <c r="I147" i="7" s="1"/>
  <c r="E146" i="7"/>
  <c r="I146" i="7" s="1"/>
  <c r="E145" i="7"/>
  <c r="I145" i="7" s="1"/>
  <c r="E144" i="7"/>
  <c r="I144" i="7" s="1"/>
  <c r="E143" i="7"/>
  <c r="I143" i="7" s="1"/>
  <c r="E142" i="7"/>
  <c r="E141" i="7"/>
  <c r="I141" i="7" s="1"/>
  <c r="E140" i="7"/>
  <c r="I140" i="7" s="1"/>
  <c r="G139" i="7"/>
  <c r="D139" i="7"/>
  <c r="D135" i="7" s="1"/>
  <c r="C139" i="7"/>
  <c r="E139" i="7" s="1"/>
  <c r="E138" i="7"/>
  <c r="I138" i="7" s="1"/>
  <c r="E137" i="7"/>
  <c r="I137" i="7" s="1"/>
  <c r="E136" i="7"/>
  <c r="E134" i="7"/>
  <c r="H134" i="7" s="1"/>
  <c r="E133" i="7"/>
  <c r="I133" i="7" s="1"/>
  <c r="E132" i="7"/>
  <c r="H132" i="7" s="1"/>
  <c r="E131" i="7"/>
  <c r="I131" i="7" s="1"/>
  <c r="E130" i="7"/>
  <c r="H130" i="7" s="1"/>
  <c r="E129" i="7"/>
  <c r="I129" i="7" s="1"/>
  <c r="E128" i="7"/>
  <c r="H128" i="7" s="1"/>
  <c r="G127" i="7"/>
  <c r="D127" i="7"/>
  <c r="C127" i="7"/>
  <c r="E127" i="7" s="1"/>
  <c r="E126" i="7"/>
  <c r="H126" i="7" s="1"/>
  <c r="E125" i="7"/>
  <c r="G124" i="7"/>
  <c r="D124" i="7"/>
  <c r="C124" i="7"/>
  <c r="E124" i="7" s="1"/>
  <c r="I123" i="7"/>
  <c r="E123" i="7"/>
  <c r="E122" i="7"/>
  <c r="I122" i="7" s="1"/>
  <c r="E121" i="7"/>
  <c r="E120" i="7"/>
  <c r="I120" i="7" s="1"/>
  <c r="E119" i="7"/>
  <c r="I119" i="7" s="1"/>
  <c r="E118" i="7"/>
  <c r="I118" i="7" s="1"/>
  <c r="E117" i="7"/>
  <c r="E116" i="7"/>
  <c r="I116" i="7" s="1"/>
  <c r="G115" i="7"/>
  <c r="D115" i="7"/>
  <c r="C115" i="7"/>
  <c r="E114" i="7"/>
  <c r="I114" i="7" s="1"/>
  <c r="E113" i="7"/>
  <c r="I113" i="7" s="1"/>
  <c r="E110" i="7"/>
  <c r="H110" i="7" s="1"/>
  <c r="E109" i="7"/>
  <c r="H109" i="7" s="1"/>
  <c r="E108" i="7"/>
  <c r="G107" i="7"/>
  <c r="D107" i="7"/>
  <c r="C107" i="7"/>
  <c r="E106" i="7"/>
  <c r="E105" i="7"/>
  <c r="I105" i="7" s="1"/>
  <c r="E104" i="7"/>
  <c r="E103" i="7"/>
  <c r="I103" i="7" s="1"/>
  <c r="E102" i="7"/>
  <c r="E101" i="7"/>
  <c r="I101" i="7" s="1"/>
  <c r="E100" i="7"/>
  <c r="E99" i="7"/>
  <c r="I99" i="7" s="1"/>
  <c r="E98" i="7"/>
  <c r="I98" i="7" s="1"/>
  <c r="E97" i="7"/>
  <c r="I97" i="7" s="1"/>
  <c r="E96" i="7"/>
  <c r="I96" i="7" s="1"/>
  <c r="E95" i="7"/>
  <c r="I95" i="7" s="1"/>
  <c r="E94" i="7"/>
  <c r="E93" i="7"/>
  <c r="I93" i="7" s="1"/>
  <c r="E92" i="7"/>
  <c r="H92" i="7" s="1"/>
  <c r="G91" i="7"/>
  <c r="D91" i="7"/>
  <c r="E91" i="7" s="1"/>
  <c r="C91" i="7"/>
  <c r="E90" i="7"/>
  <c r="I90" i="7" s="1"/>
  <c r="E89" i="7"/>
  <c r="I89" i="7" s="1"/>
  <c r="E88" i="7"/>
  <c r="E87" i="7"/>
  <c r="I87" i="7" s="1"/>
  <c r="G86" i="7"/>
  <c r="D86" i="7"/>
  <c r="C86" i="7"/>
  <c r="E86" i="7" s="1"/>
  <c r="E85" i="7"/>
  <c r="I85" i="7" s="1"/>
  <c r="E84" i="7"/>
  <c r="H84" i="7" s="1"/>
  <c r="E83" i="7"/>
  <c r="I83" i="7" s="1"/>
  <c r="E82" i="7"/>
  <c r="H82" i="7" s="1"/>
  <c r="H81" i="7"/>
  <c r="E81" i="7"/>
  <c r="I81" i="7" s="1"/>
  <c r="E80" i="7"/>
  <c r="H80" i="7" s="1"/>
  <c r="E79" i="7"/>
  <c r="I79" i="7" s="1"/>
  <c r="E78" i="7"/>
  <c r="H78" i="7" s="1"/>
  <c r="G77" i="7"/>
  <c r="D77" i="7"/>
  <c r="C77" i="7"/>
  <c r="E76" i="7"/>
  <c r="H76" i="7" s="1"/>
  <c r="E75" i="7"/>
  <c r="E74" i="7"/>
  <c r="H74" i="7" s="1"/>
  <c r="E73" i="7"/>
  <c r="H73" i="7" s="1"/>
  <c r="I72" i="7"/>
  <c r="E72" i="7"/>
  <c r="H72" i="7" s="1"/>
  <c r="E71" i="7"/>
  <c r="E70" i="7"/>
  <c r="H70" i="7" s="1"/>
  <c r="E69" i="7"/>
  <c r="H69" i="7" s="1"/>
  <c r="E68" i="7"/>
  <c r="H67" i="7"/>
  <c r="E67" i="7"/>
  <c r="E66" i="7"/>
  <c r="H66" i="7" s="1"/>
  <c r="E65" i="7"/>
  <c r="E64" i="7"/>
  <c r="E63" i="7"/>
  <c r="E62" i="7"/>
  <c r="E61" i="7"/>
  <c r="H61" i="7" s="1"/>
  <c r="G60" i="7"/>
  <c r="D60" i="7"/>
  <c r="E59" i="7"/>
  <c r="E58" i="7"/>
  <c r="I58" i="7" s="1"/>
  <c r="E57" i="7"/>
  <c r="E56" i="7"/>
  <c r="I56" i="7" s="1"/>
  <c r="E55" i="7"/>
  <c r="E54" i="7"/>
  <c r="I54" i="7" s="1"/>
  <c r="I53" i="7"/>
  <c r="E53" i="7"/>
  <c r="E52" i="7"/>
  <c r="E51" i="7"/>
  <c r="E50" i="7"/>
  <c r="H50" i="7" s="1"/>
  <c r="E49" i="7"/>
  <c r="I48" i="7"/>
  <c r="E48" i="7"/>
  <c r="H48" i="7" s="1"/>
  <c r="G47" i="7"/>
  <c r="D47" i="7"/>
  <c r="D46" i="7" s="1"/>
  <c r="C47" i="7"/>
  <c r="G46" i="7"/>
  <c r="E45" i="7"/>
  <c r="E44" i="7"/>
  <c r="H44" i="7" s="1"/>
  <c r="E43" i="7"/>
  <c r="E42" i="7"/>
  <c r="E41" i="7"/>
  <c r="G40" i="7"/>
  <c r="D40" i="7"/>
  <c r="C40" i="7"/>
  <c r="E39" i="7"/>
  <c r="H39" i="7" s="1"/>
  <c r="E38" i="7"/>
  <c r="G37" i="7"/>
  <c r="D37" i="7"/>
  <c r="C37" i="7"/>
  <c r="E37" i="7" s="1"/>
  <c r="I37" i="7" s="1"/>
  <c r="E33" i="7"/>
  <c r="G32" i="7"/>
  <c r="D32" i="7"/>
  <c r="C32" i="7"/>
  <c r="E30" i="7"/>
  <c r="I30" i="7" s="1"/>
  <c r="H29" i="7"/>
  <c r="E29" i="7"/>
  <c r="I29" i="7" s="1"/>
  <c r="H28" i="7"/>
  <c r="E28" i="7"/>
  <c r="I28" i="7" s="1"/>
  <c r="E27" i="7"/>
  <c r="I27" i="7" s="1"/>
  <c r="H26" i="7"/>
  <c r="E26" i="7"/>
  <c r="I26" i="7" s="1"/>
  <c r="E25" i="7"/>
  <c r="I25" i="7" s="1"/>
  <c r="E24" i="7"/>
  <c r="I24" i="7" s="1"/>
  <c r="E23" i="7"/>
  <c r="E22" i="7"/>
  <c r="I22" i="7" s="1"/>
  <c r="E21" i="7"/>
  <c r="E20" i="7"/>
  <c r="E19" i="7"/>
  <c r="I19" i="7" s="1"/>
  <c r="E18" i="7"/>
  <c r="H17" i="7"/>
  <c r="E17" i="7"/>
  <c r="I17" i="7" s="1"/>
  <c r="H16" i="7"/>
  <c r="E16" i="7"/>
  <c r="I16" i="7" s="1"/>
  <c r="E15" i="7"/>
  <c r="I15" i="7" s="1"/>
  <c r="G14" i="7"/>
  <c r="D14" i="7"/>
  <c r="C14" i="7"/>
  <c r="E11" i="7"/>
  <c r="H11" i="7" s="1"/>
  <c r="E10" i="7"/>
  <c r="I10" i="7" s="1"/>
  <c r="E9" i="7"/>
  <c r="H9" i="7" s="1"/>
  <c r="G8" i="7"/>
  <c r="D8" i="7"/>
  <c r="C8" i="7"/>
  <c r="E340" i="8"/>
  <c r="E339" i="8"/>
  <c r="E338" i="8"/>
  <c r="I338" i="8" s="1"/>
  <c r="H337" i="8"/>
  <c r="E337" i="8"/>
  <c r="I337" i="8" s="1"/>
  <c r="E336" i="8"/>
  <c r="I336" i="8" s="1"/>
  <c r="G335" i="8"/>
  <c r="D335" i="8"/>
  <c r="C335" i="8"/>
  <c r="E334" i="8"/>
  <c r="E333" i="8"/>
  <c r="I333" i="8" s="1"/>
  <c r="E332" i="8"/>
  <c r="E331" i="8"/>
  <c r="I331" i="8" s="1"/>
  <c r="E330" i="8"/>
  <c r="E329" i="8"/>
  <c r="I329" i="8" s="1"/>
  <c r="E328" i="8"/>
  <c r="E327" i="8"/>
  <c r="I327" i="8" s="1"/>
  <c r="E326" i="8"/>
  <c r="G325" i="8"/>
  <c r="D325" i="8"/>
  <c r="D317" i="8" s="1"/>
  <c r="C325" i="8"/>
  <c r="E324" i="8"/>
  <c r="H324" i="8" s="1"/>
  <c r="E323" i="8"/>
  <c r="E322" i="8"/>
  <c r="H322" i="8" s="1"/>
  <c r="E321" i="8"/>
  <c r="E320" i="8"/>
  <c r="H320" i="8" s="1"/>
  <c r="E319" i="8"/>
  <c r="E318" i="8"/>
  <c r="H318" i="8" s="1"/>
  <c r="E316" i="8"/>
  <c r="H316" i="8" s="1"/>
  <c r="H315" i="8"/>
  <c r="E315" i="8"/>
  <c r="I315" i="8" s="1"/>
  <c r="E314" i="8"/>
  <c r="H314" i="8" s="1"/>
  <c r="E313" i="8"/>
  <c r="I313" i="8" s="1"/>
  <c r="G312" i="8"/>
  <c r="D312" i="8"/>
  <c r="C312" i="8"/>
  <c r="E312" i="8" s="1"/>
  <c r="H311" i="8"/>
  <c r="E311" i="8"/>
  <c r="I311" i="8" s="1"/>
  <c r="H310" i="8"/>
  <c r="E310" i="8"/>
  <c r="I310" i="8" s="1"/>
  <c r="E309" i="8"/>
  <c r="I309" i="8" s="1"/>
  <c r="E308" i="8"/>
  <c r="I308" i="8" s="1"/>
  <c r="G307" i="8"/>
  <c r="D307" i="8"/>
  <c r="D301" i="8" s="1"/>
  <c r="C307" i="8"/>
  <c r="E306" i="8"/>
  <c r="I306" i="8" s="1"/>
  <c r="E305" i="8"/>
  <c r="E304" i="8"/>
  <c r="I304" i="8" s="1"/>
  <c r="E303" i="8"/>
  <c r="E302" i="8"/>
  <c r="I302" i="8" s="1"/>
  <c r="G301" i="8"/>
  <c r="E299" i="8"/>
  <c r="H299" i="8" s="1"/>
  <c r="E298" i="8"/>
  <c r="G297" i="8"/>
  <c r="D297" i="8"/>
  <c r="C297" i="8"/>
  <c r="E296" i="8"/>
  <c r="I296" i="8" s="1"/>
  <c r="E295" i="8"/>
  <c r="E294" i="8"/>
  <c r="I294" i="8" s="1"/>
  <c r="E293" i="8"/>
  <c r="I293" i="8" s="1"/>
  <c r="E292" i="8"/>
  <c r="I292" i="8" s="1"/>
  <c r="H291" i="8"/>
  <c r="E291" i="8"/>
  <c r="I291" i="8" s="1"/>
  <c r="E290" i="8"/>
  <c r="I290" i="8" s="1"/>
  <c r="E289" i="8"/>
  <c r="H289" i="8" s="1"/>
  <c r="E288" i="8"/>
  <c r="I288" i="8" s="1"/>
  <c r="I287" i="8"/>
  <c r="E287" i="8"/>
  <c r="H287" i="8" s="1"/>
  <c r="H286" i="8"/>
  <c r="E286" i="8"/>
  <c r="I286" i="8" s="1"/>
  <c r="H285" i="8"/>
  <c r="E285" i="8"/>
  <c r="I285" i="8" s="1"/>
  <c r="H284" i="8"/>
  <c r="E284" i="8"/>
  <c r="I284" i="8" s="1"/>
  <c r="E283" i="8"/>
  <c r="I283" i="8" s="1"/>
  <c r="E282" i="8"/>
  <c r="H281" i="8"/>
  <c r="E281" i="8"/>
  <c r="I281" i="8" s="1"/>
  <c r="E280" i="8"/>
  <c r="I280" i="8" s="1"/>
  <c r="G279" i="8"/>
  <c r="D279" i="8"/>
  <c r="C279" i="8"/>
  <c r="E279" i="8" s="1"/>
  <c r="E278" i="8"/>
  <c r="E277" i="8"/>
  <c r="E276" i="8"/>
  <c r="E275" i="8"/>
  <c r="I275" i="8" s="1"/>
  <c r="E274" i="8"/>
  <c r="E273" i="8"/>
  <c r="I273" i="8" s="1"/>
  <c r="G272" i="8"/>
  <c r="D272" i="8"/>
  <c r="D271" i="8" s="1"/>
  <c r="C272" i="8"/>
  <c r="E270" i="8"/>
  <c r="H270" i="8" s="1"/>
  <c r="G269" i="8"/>
  <c r="D269" i="8"/>
  <c r="C269" i="8"/>
  <c r="E268" i="8"/>
  <c r="I268" i="8" s="1"/>
  <c r="E267" i="8"/>
  <c r="H266" i="8"/>
  <c r="E266" i="8"/>
  <c r="I266" i="8" s="1"/>
  <c r="G265" i="8"/>
  <c r="D265" i="8"/>
  <c r="D263" i="8" s="1"/>
  <c r="C265" i="8"/>
  <c r="E264" i="8"/>
  <c r="G263" i="8"/>
  <c r="I261" i="8"/>
  <c r="E261" i="8"/>
  <c r="H261" i="8" s="1"/>
  <c r="E260" i="8"/>
  <c r="I260" i="8" s="1"/>
  <c r="E259" i="8"/>
  <c r="H258" i="8"/>
  <c r="E258" i="8"/>
  <c r="I258" i="8" s="1"/>
  <c r="E257" i="8"/>
  <c r="H257" i="8" s="1"/>
  <c r="E256" i="8"/>
  <c r="I256" i="8" s="1"/>
  <c r="E255" i="8"/>
  <c r="G254" i="8"/>
  <c r="D254" i="8"/>
  <c r="C254" i="8"/>
  <c r="E253" i="8"/>
  <c r="I253" i="8" s="1"/>
  <c r="H252" i="8"/>
  <c r="E252" i="8"/>
  <c r="I252" i="8" s="1"/>
  <c r="E251" i="8"/>
  <c r="H251" i="8" s="1"/>
  <c r="G250" i="8"/>
  <c r="D250" i="8"/>
  <c r="D248" i="8" s="1"/>
  <c r="C250" i="8"/>
  <c r="H249" i="8"/>
  <c r="E249" i="8"/>
  <c r="I249" i="8" s="1"/>
  <c r="G248" i="8"/>
  <c r="E247" i="8"/>
  <c r="I246" i="8"/>
  <c r="E246" i="8"/>
  <c r="H246" i="8" s="1"/>
  <c r="G245" i="8"/>
  <c r="D245" i="8"/>
  <c r="C245" i="8"/>
  <c r="E244" i="8"/>
  <c r="H243" i="8"/>
  <c r="E243" i="8"/>
  <c r="I243" i="8" s="1"/>
  <c r="E242" i="8"/>
  <c r="H242" i="8" s="1"/>
  <c r="E241" i="8"/>
  <c r="I241" i="8" s="1"/>
  <c r="G240" i="8"/>
  <c r="E240" i="8"/>
  <c r="D240" i="8"/>
  <c r="C240" i="8"/>
  <c r="E239" i="8"/>
  <c r="H238" i="8"/>
  <c r="E238" i="8"/>
  <c r="I238" i="8" s="1"/>
  <c r="E237" i="8"/>
  <c r="I237" i="8" s="1"/>
  <c r="E236" i="8"/>
  <c r="H235" i="8"/>
  <c r="E235" i="8"/>
  <c r="I235" i="8" s="1"/>
  <c r="E234" i="8"/>
  <c r="I234" i="8" s="1"/>
  <c r="E233" i="8"/>
  <c r="E232" i="8"/>
  <c r="E231" i="8"/>
  <c r="G230" i="8"/>
  <c r="D230" i="8"/>
  <c r="C230" i="8"/>
  <c r="C229" i="8" s="1"/>
  <c r="E228" i="8"/>
  <c r="G227" i="8"/>
  <c r="D227" i="8"/>
  <c r="C227" i="8"/>
  <c r="C220" i="8" s="1"/>
  <c r="E226" i="8"/>
  <c r="I226" i="8" s="1"/>
  <c r="E225" i="8"/>
  <c r="H224" i="8"/>
  <c r="E224" i="8"/>
  <c r="I224" i="8" s="1"/>
  <c r="E223" i="8"/>
  <c r="H223" i="8" s="1"/>
  <c r="E222" i="8"/>
  <c r="G221" i="8"/>
  <c r="G220" i="8" s="1"/>
  <c r="E221" i="8"/>
  <c r="D221" i="8"/>
  <c r="C221" i="8"/>
  <c r="E217" i="8"/>
  <c r="I217" i="8" s="1"/>
  <c r="E216" i="8"/>
  <c r="H216" i="8" s="1"/>
  <c r="E215" i="8"/>
  <c r="G214" i="8"/>
  <c r="D214" i="8"/>
  <c r="C214" i="8"/>
  <c r="E214" i="8" s="1"/>
  <c r="E213" i="8"/>
  <c r="I213" i="8" s="1"/>
  <c r="E212" i="8"/>
  <c r="H212" i="8" s="1"/>
  <c r="E211" i="8"/>
  <c r="I211" i="8" s="1"/>
  <c r="E210" i="8"/>
  <c r="I210" i="8" s="1"/>
  <c r="E209" i="8"/>
  <c r="I209" i="8" s="1"/>
  <c r="E208" i="8"/>
  <c r="H208" i="8" s="1"/>
  <c r="G207" i="8"/>
  <c r="D207" i="8"/>
  <c r="C207" i="8"/>
  <c r="E206" i="8"/>
  <c r="I206" i="8" s="1"/>
  <c r="E205" i="8"/>
  <c r="G204" i="8"/>
  <c r="D204" i="8"/>
  <c r="C204" i="8"/>
  <c r="E203" i="8"/>
  <c r="H203" i="8" s="1"/>
  <c r="E202" i="8"/>
  <c r="E201" i="8"/>
  <c r="H201" i="8" s="1"/>
  <c r="E200" i="8"/>
  <c r="G199" i="8"/>
  <c r="D199" i="8"/>
  <c r="C199" i="8"/>
  <c r="E198" i="8"/>
  <c r="H198" i="8" s="1"/>
  <c r="E197" i="8"/>
  <c r="G196" i="8"/>
  <c r="D196" i="8"/>
  <c r="C196" i="8"/>
  <c r="E196" i="8" s="1"/>
  <c r="I196" i="8" s="1"/>
  <c r="E195" i="8"/>
  <c r="I195" i="8" s="1"/>
  <c r="E194" i="8"/>
  <c r="I194" i="8" s="1"/>
  <c r="G193" i="8"/>
  <c r="D193" i="8"/>
  <c r="C193" i="8"/>
  <c r="E192" i="8"/>
  <c r="E191" i="8"/>
  <c r="I191" i="8" s="1"/>
  <c r="E190" i="8"/>
  <c r="G189" i="8"/>
  <c r="D189" i="8"/>
  <c r="C189" i="8"/>
  <c r="E188" i="8"/>
  <c r="H188" i="8" s="1"/>
  <c r="E187" i="8"/>
  <c r="G186" i="8"/>
  <c r="D186" i="8"/>
  <c r="C186" i="8"/>
  <c r="E185" i="8"/>
  <c r="I185" i="8" s="1"/>
  <c r="E184" i="8"/>
  <c r="E183" i="8"/>
  <c r="H183" i="8" s="1"/>
  <c r="G182" i="8"/>
  <c r="D182" i="8"/>
  <c r="E182" i="8" s="1"/>
  <c r="C182" i="8"/>
  <c r="E181" i="8"/>
  <c r="I181" i="8" s="1"/>
  <c r="E180" i="8"/>
  <c r="I180" i="8" s="1"/>
  <c r="E179" i="8"/>
  <c r="I179" i="8" s="1"/>
  <c r="E178" i="8"/>
  <c r="I178" i="8" s="1"/>
  <c r="E177" i="8"/>
  <c r="I177" i="8" s="1"/>
  <c r="E176" i="8"/>
  <c r="H176" i="8" s="1"/>
  <c r="E175" i="8"/>
  <c r="E174" i="8"/>
  <c r="H174" i="8" s="1"/>
  <c r="E173" i="8"/>
  <c r="I173" i="8" s="1"/>
  <c r="E171" i="8"/>
  <c r="E170" i="8"/>
  <c r="I170" i="8" s="1"/>
  <c r="E169" i="8"/>
  <c r="E168" i="8"/>
  <c r="I168" i="8" s="1"/>
  <c r="E167" i="8"/>
  <c r="E166" i="8"/>
  <c r="I166" i="8" s="1"/>
  <c r="E165" i="8"/>
  <c r="G164" i="8"/>
  <c r="D164" i="8"/>
  <c r="C164" i="8"/>
  <c r="G163" i="8"/>
  <c r="D163" i="8"/>
  <c r="C163" i="8"/>
  <c r="E162" i="8"/>
  <c r="E161" i="8"/>
  <c r="H161" i="8" s="1"/>
  <c r="E160" i="8"/>
  <c r="I160" i="8" s="1"/>
  <c r="E159" i="8"/>
  <c r="H159" i="8" s="1"/>
  <c r="E158" i="8"/>
  <c r="I158" i="8" s="1"/>
  <c r="E157" i="8"/>
  <c r="H157" i="8" s="1"/>
  <c r="E156" i="8"/>
  <c r="I156" i="8" s="1"/>
  <c r="E155" i="8"/>
  <c r="H155" i="8" s="1"/>
  <c r="G154" i="8"/>
  <c r="D154" i="8"/>
  <c r="C154" i="8"/>
  <c r="G153" i="8"/>
  <c r="D153" i="8"/>
  <c r="C153" i="8"/>
  <c r="E152" i="8"/>
  <c r="E151" i="8"/>
  <c r="I151" i="8" s="1"/>
  <c r="E150" i="8"/>
  <c r="E149" i="8"/>
  <c r="I149" i="8" s="1"/>
  <c r="G148" i="8"/>
  <c r="D148" i="8"/>
  <c r="C148" i="8"/>
  <c r="E147" i="8"/>
  <c r="E146" i="8"/>
  <c r="H146" i="8" s="1"/>
  <c r="E145" i="8"/>
  <c r="E144" i="8"/>
  <c r="H144" i="8" s="1"/>
  <c r="E143" i="8"/>
  <c r="E142" i="8"/>
  <c r="H142" i="8" s="1"/>
  <c r="E141" i="8"/>
  <c r="E140" i="8"/>
  <c r="H140" i="8" s="1"/>
  <c r="G139" i="8"/>
  <c r="G135" i="8" s="1"/>
  <c r="D139" i="8"/>
  <c r="C139" i="8"/>
  <c r="C135" i="8" s="1"/>
  <c r="E135" i="8" s="1"/>
  <c r="E138" i="8"/>
  <c r="H138" i="8" s="1"/>
  <c r="E137" i="8"/>
  <c r="I137" i="8" s="1"/>
  <c r="E136" i="8"/>
  <c r="H136" i="8" s="1"/>
  <c r="D135" i="8"/>
  <c r="E134" i="8"/>
  <c r="I134" i="8" s="1"/>
  <c r="E133" i="8"/>
  <c r="I133" i="8" s="1"/>
  <c r="E132" i="8"/>
  <c r="I132" i="8" s="1"/>
  <c r="H131" i="8"/>
  <c r="E131" i="8"/>
  <c r="I131" i="8" s="1"/>
  <c r="E130" i="8"/>
  <c r="I130" i="8" s="1"/>
  <c r="E129" i="8"/>
  <c r="I129" i="8" s="1"/>
  <c r="E128" i="8"/>
  <c r="I128" i="8" s="1"/>
  <c r="G127" i="8"/>
  <c r="D127" i="8"/>
  <c r="C127" i="8"/>
  <c r="E127" i="8" s="1"/>
  <c r="E126" i="8"/>
  <c r="I126" i="8" s="1"/>
  <c r="E125" i="8"/>
  <c r="G124" i="8"/>
  <c r="D124" i="8"/>
  <c r="C124" i="8"/>
  <c r="E124" i="8" s="1"/>
  <c r="I123" i="8"/>
  <c r="E123" i="8"/>
  <c r="H123" i="8" s="1"/>
  <c r="E122" i="8"/>
  <c r="I121" i="8"/>
  <c r="E121" i="8"/>
  <c r="H121" i="8" s="1"/>
  <c r="E120" i="8"/>
  <c r="E119" i="8"/>
  <c r="H119" i="8" s="1"/>
  <c r="E118" i="8"/>
  <c r="E117" i="8"/>
  <c r="H117" i="8" s="1"/>
  <c r="E116" i="8"/>
  <c r="G115" i="8"/>
  <c r="D115" i="8"/>
  <c r="C115" i="8"/>
  <c r="I114" i="8"/>
  <c r="E114" i="8"/>
  <c r="H114" i="8" s="1"/>
  <c r="I113" i="8"/>
  <c r="E113" i="8"/>
  <c r="H113" i="8" s="1"/>
  <c r="E110" i="8"/>
  <c r="E109" i="8"/>
  <c r="I109" i="8" s="1"/>
  <c r="E108" i="8"/>
  <c r="G107" i="8"/>
  <c r="D107" i="8"/>
  <c r="C107" i="8"/>
  <c r="E106" i="8"/>
  <c r="E105" i="8"/>
  <c r="E104" i="8"/>
  <c r="I104" i="8" s="1"/>
  <c r="E103" i="8"/>
  <c r="E102" i="8"/>
  <c r="E101" i="8"/>
  <c r="E100" i="8"/>
  <c r="I100" i="8" s="1"/>
  <c r="E99" i="8"/>
  <c r="E98" i="8"/>
  <c r="E97" i="8"/>
  <c r="E96" i="8"/>
  <c r="E95" i="8"/>
  <c r="E94" i="8"/>
  <c r="E93" i="8"/>
  <c r="E92" i="8"/>
  <c r="I92" i="8" s="1"/>
  <c r="G91" i="8"/>
  <c r="D91" i="8"/>
  <c r="C91" i="8"/>
  <c r="E91" i="8" s="1"/>
  <c r="I91" i="8" s="1"/>
  <c r="E90" i="8"/>
  <c r="H90" i="8" s="1"/>
  <c r="E89" i="8"/>
  <c r="I89" i="8" s="1"/>
  <c r="E88" i="8"/>
  <c r="H88" i="8" s="1"/>
  <c r="H87" i="8"/>
  <c r="E87" i="8"/>
  <c r="I87" i="8" s="1"/>
  <c r="G86" i="8"/>
  <c r="D86" i="8"/>
  <c r="C86" i="8"/>
  <c r="E85" i="8"/>
  <c r="I85" i="8" s="1"/>
  <c r="H84" i="8"/>
  <c r="E84" i="8"/>
  <c r="I84" i="8" s="1"/>
  <c r="E83" i="8"/>
  <c r="I83" i="8" s="1"/>
  <c r="H82" i="8"/>
  <c r="E82" i="8"/>
  <c r="I82" i="8" s="1"/>
  <c r="E81" i="8"/>
  <c r="I81" i="8" s="1"/>
  <c r="E80" i="8"/>
  <c r="I80" i="8" s="1"/>
  <c r="E79" i="8"/>
  <c r="I79" i="8" s="1"/>
  <c r="E78" i="8"/>
  <c r="G77" i="8"/>
  <c r="D77" i="8"/>
  <c r="D60" i="8" s="1"/>
  <c r="C77" i="8"/>
  <c r="C60" i="8" s="1"/>
  <c r="E60" i="8" s="1"/>
  <c r="H76" i="8"/>
  <c r="E76" i="8"/>
  <c r="I76" i="8" s="1"/>
  <c r="E75" i="8"/>
  <c r="I74" i="8"/>
  <c r="E74" i="8"/>
  <c r="H74" i="8" s="1"/>
  <c r="E73" i="8"/>
  <c r="E72" i="8"/>
  <c r="I72" i="8" s="1"/>
  <c r="E71" i="8"/>
  <c r="I70" i="8"/>
  <c r="E70" i="8"/>
  <c r="H70" i="8" s="1"/>
  <c r="E69" i="8"/>
  <c r="H68" i="8"/>
  <c r="E68" i="8"/>
  <c r="I68" i="8" s="1"/>
  <c r="E67" i="8"/>
  <c r="E66" i="8"/>
  <c r="H66" i="8" s="1"/>
  <c r="E65" i="8"/>
  <c r="E64" i="8"/>
  <c r="I64" i="8" s="1"/>
  <c r="E63" i="8"/>
  <c r="E62" i="8"/>
  <c r="H62" i="8" s="1"/>
  <c r="E61" i="8"/>
  <c r="G60" i="8"/>
  <c r="E59" i="8"/>
  <c r="H59" i="8" s="1"/>
  <c r="E58" i="8"/>
  <c r="E57" i="8"/>
  <c r="E56" i="8"/>
  <c r="E55" i="8"/>
  <c r="H55" i="8" s="1"/>
  <c r="E54" i="8"/>
  <c r="E53" i="8"/>
  <c r="E52" i="8"/>
  <c r="H51" i="8"/>
  <c r="E51" i="8"/>
  <c r="E50" i="8"/>
  <c r="E49" i="8"/>
  <c r="E48" i="8"/>
  <c r="G47" i="8"/>
  <c r="G46" i="8" s="1"/>
  <c r="D47" i="8"/>
  <c r="D46" i="8" s="1"/>
  <c r="C47" i="8"/>
  <c r="C46" i="8"/>
  <c r="E46" i="8" s="1"/>
  <c r="E45" i="8"/>
  <c r="E44" i="8"/>
  <c r="I44" i="8" s="1"/>
  <c r="H43" i="8"/>
  <c r="E43" i="8"/>
  <c r="I43" i="8" s="1"/>
  <c r="E42" i="8"/>
  <c r="I42" i="8" s="1"/>
  <c r="E41" i="8"/>
  <c r="I41" i="8" s="1"/>
  <c r="G40" i="8"/>
  <c r="D40" i="8"/>
  <c r="C40" i="8"/>
  <c r="E40" i="8" s="1"/>
  <c r="E39" i="8"/>
  <c r="H39" i="8" s="1"/>
  <c r="E38" i="8"/>
  <c r="G37" i="8"/>
  <c r="D37" i="8"/>
  <c r="C37" i="8"/>
  <c r="E33" i="8"/>
  <c r="G32" i="8"/>
  <c r="D32" i="8"/>
  <c r="C32" i="8"/>
  <c r="E30" i="8"/>
  <c r="H30" i="8" s="1"/>
  <c r="E29" i="8"/>
  <c r="H29" i="8" s="1"/>
  <c r="E28" i="8"/>
  <c r="I28" i="8" s="1"/>
  <c r="I27" i="8"/>
  <c r="E27" i="8"/>
  <c r="H27" i="8" s="1"/>
  <c r="E26" i="8"/>
  <c r="I26" i="8" s="1"/>
  <c r="E25" i="8"/>
  <c r="H25" i="8" s="1"/>
  <c r="E24" i="8"/>
  <c r="I24" i="8" s="1"/>
  <c r="E23" i="8"/>
  <c r="I23" i="8" s="1"/>
  <c r="H22" i="8"/>
  <c r="E22" i="8"/>
  <c r="I22" i="8" s="1"/>
  <c r="I21" i="8"/>
  <c r="H21" i="8"/>
  <c r="E21" i="8"/>
  <c r="E20" i="8"/>
  <c r="I20" i="8" s="1"/>
  <c r="E19" i="8"/>
  <c r="E18" i="8"/>
  <c r="E17" i="8"/>
  <c r="I17" i="8" s="1"/>
  <c r="H16" i="8"/>
  <c r="E16" i="8"/>
  <c r="I16" i="8" s="1"/>
  <c r="H15" i="8"/>
  <c r="E15" i="8"/>
  <c r="I15" i="8" s="1"/>
  <c r="G14" i="8"/>
  <c r="D14" i="8"/>
  <c r="C14" i="8"/>
  <c r="E14" i="8" s="1"/>
  <c r="E11" i="8"/>
  <c r="E10" i="8"/>
  <c r="H10" i="8" s="1"/>
  <c r="E9" i="8"/>
  <c r="G8" i="8"/>
  <c r="D8" i="8"/>
  <c r="C8" i="8"/>
  <c r="E340" i="9"/>
  <c r="E339" i="9"/>
  <c r="I338" i="9"/>
  <c r="H338" i="9"/>
  <c r="E338" i="9"/>
  <c r="E337" i="9"/>
  <c r="I337" i="9" s="1"/>
  <c r="E336" i="9"/>
  <c r="I336" i="9" s="1"/>
  <c r="G335" i="9"/>
  <c r="D335" i="9"/>
  <c r="C335" i="9"/>
  <c r="E334" i="9"/>
  <c r="E333" i="9"/>
  <c r="I333" i="9" s="1"/>
  <c r="E332" i="9"/>
  <c r="H331" i="9"/>
  <c r="E331" i="9"/>
  <c r="I331" i="9" s="1"/>
  <c r="E330" i="9"/>
  <c r="E329" i="9"/>
  <c r="I329" i="9" s="1"/>
  <c r="E328" i="9"/>
  <c r="E327" i="9"/>
  <c r="I327" i="9" s="1"/>
  <c r="E326" i="9"/>
  <c r="G325" i="9"/>
  <c r="D325" i="9"/>
  <c r="D317" i="9" s="1"/>
  <c r="C325" i="9"/>
  <c r="E324" i="9"/>
  <c r="H324" i="9" s="1"/>
  <c r="E323" i="9"/>
  <c r="I322" i="9"/>
  <c r="E322" i="9"/>
  <c r="H322" i="9" s="1"/>
  <c r="E321" i="9"/>
  <c r="E320" i="9"/>
  <c r="H320" i="9" s="1"/>
  <c r="E319" i="9"/>
  <c r="E318" i="9"/>
  <c r="H318" i="9" s="1"/>
  <c r="G317" i="9"/>
  <c r="E316" i="9"/>
  <c r="I316" i="9" s="1"/>
  <c r="E315" i="9"/>
  <c r="I315" i="9" s="1"/>
  <c r="E314" i="9"/>
  <c r="I314" i="9" s="1"/>
  <c r="H313" i="9"/>
  <c r="E313" i="9"/>
  <c r="I313" i="9" s="1"/>
  <c r="G312" i="9"/>
  <c r="D312" i="9"/>
  <c r="C312" i="9"/>
  <c r="E311" i="9"/>
  <c r="I311" i="9" s="1"/>
  <c r="E310" i="9"/>
  <c r="H310" i="9" s="1"/>
  <c r="E309" i="9"/>
  <c r="I309" i="9" s="1"/>
  <c r="E308" i="9"/>
  <c r="H308" i="9" s="1"/>
  <c r="G307" i="9"/>
  <c r="D307" i="9"/>
  <c r="D301" i="9" s="1"/>
  <c r="C307" i="9"/>
  <c r="H306" i="9"/>
  <c r="E306" i="9"/>
  <c r="I306" i="9" s="1"/>
  <c r="E305" i="9"/>
  <c r="E304" i="9"/>
  <c r="I304" i="9" s="1"/>
  <c r="E303" i="9"/>
  <c r="H302" i="9"/>
  <c r="E302" i="9"/>
  <c r="I302" i="9" s="1"/>
  <c r="G301" i="9"/>
  <c r="E299" i="9"/>
  <c r="I299" i="9" s="1"/>
  <c r="E298" i="9"/>
  <c r="I298" i="9" s="1"/>
  <c r="G297" i="9"/>
  <c r="E297" i="9"/>
  <c r="D297" i="9"/>
  <c r="C297" i="9"/>
  <c r="I296" i="9"/>
  <c r="E296" i="9"/>
  <c r="H296" i="9" s="1"/>
  <c r="E295" i="9"/>
  <c r="E294" i="9"/>
  <c r="E293" i="9"/>
  <c r="I293" i="9" s="1"/>
  <c r="H292" i="9"/>
  <c r="E292" i="9"/>
  <c r="I292" i="9" s="1"/>
  <c r="H291" i="9"/>
  <c r="E291" i="9"/>
  <c r="I291" i="9" s="1"/>
  <c r="E290" i="9"/>
  <c r="E289" i="9"/>
  <c r="E288" i="9"/>
  <c r="I288" i="9" s="1"/>
  <c r="E287" i="9"/>
  <c r="E286" i="9"/>
  <c r="E285" i="9"/>
  <c r="I285" i="9" s="1"/>
  <c r="H284" i="9"/>
  <c r="E284" i="9"/>
  <c r="I284" i="9" s="1"/>
  <c r="H283" i="9"/>
  <c r="E283" i="9"/>
  <c r="I283" i="9" s="1"/>
  <c r="E282" i="9"/>
  <c r="E281" i="9"/>
  <c r="E280" i="9"/>
  <c r="I280" i="9" s="1"/>
  <c r="G279" i="9"/>
  <c r="D279" i="9"/>
  <c r="C279" i="9"/>
  <c r="E278" i="9"/>
  <c r="H277" i="9"/>
  <c r="E277" i="9"/>
  <c r="I277" i="9" s="1"/>
  <c r="E276" i="9"/>
  <c r="E275" i="9"/>
  <c r="I275" i="9" s="1"/>
  <c r="E274" i="9"/>
  <c r="E273" i="9"/>
  <c r="G272" i="9"/>
  <c r="D272" i="9"/>
  <c r="D271" i="9" s="1"/>
  <c r="C272" i="9"/>
  <c r="E270" i="9"/>
  <c r="I270" i="9" s="1"/>
  <c r="G269" i="9"/>
  <c r="H269" i="9" s="1"/>
  <c r="D269" i="9"/>
  <c r="C269" i="9"/>
  <c r="E269" i="9" s="1"/>
  <c r="E268" i="9"/>
  <c r="I268" i="9" s="1"/>
  <c r="E267" i="9"/>
  <c r="E266" i="9"/>
  <c r="I266" i="9" s="1"/>
  <c r="G265" i="9"/>
  <c r="D265" i="9"/>
  <c r="D263" i="9" s="1"/>
  <c r="C265" i="9"/>
  <c r="E264" i="9"/>
  <c r="G263" i="9"/>
  <c r="E261" i="9"/>
  <c r="I261" i="9" s="1"/>
  <c r="E260" i="9"/>
  <c r="I260" i="9" s="1"/>
  <c r="E259" i="9"/>
  <c r="I259" i="9" s="1"/>
  <c r="E258" i="9"/>
  <c r="H258" i="9" s="1"/>
  <c r="E257" i="9"/>
  <c r="I257" i="9" s="1"/>
  <c r="E256" i="9"/>
  <c r="I256" i="9" s="1"/>
  <c r="E255" i="9"/>
  <c r="I255" i="9" s="1"/>
  <c r="G254" i="9"/>
  <c r="E254" i="9"/>
  <c r="I254" i="9" s="1"/>
  <c r="D254" i="9"/>
  <c r="C254" i="9"/>
  <c r="E253" i="9"/>
  <c r="E252" i="9"/>
  <c r="E251" i="9"/>
  <c r="I251" i="9" s="1"/>
  <c r="G250" i="9"/>
  <c r="D250" i="9"/>
  <c r="D248" i="9" s="1"/>
  <c r="C250" i="9"/>
  <c r="E249" i="9"/>
  <c r="G248" i="9"/>
  <c r="E247" i="9"/>
  <c r="E246" i="9"/>
  <c r="H246" i="9" s="1"/>
  <c r="G245" i="9"/>
  <c r="D245" i="9"/>
  <c r="C245" i="9"/>
  <c r="E245" i="9" s="1"/>
  <c r="I245" i="9" s="1"/>
  <c r="E244" i="9"/>
  <c r="I244" i="9" s="1"/>
  <c r="E243" i="9"/>
  <c r="E242" i="9"/>
  <c r="I242" i="9" s="1"/>
  <c r="E241" i="9"/>
  <c r="I241" i="9" s="1"/>
  <c r="G240" i="9"/>
  <c r="D240" i="9"/>
  <c r="C240" i="9"/>
  <c r="E240" i="9" s="1"/>
  <c r="E239" i="9"/>
  <c r="H239" i="9" s="1"/>
  <c r="I238" i="9"/>
  <c r="E238" i="9"/>
  <c r="H238" i="9" s="1"/>
  <c r="E237" i="9"/>
  <c r="H236" i="9"/>
  <c r="E236" i="9"/>
  <c r="I236" i="9" s="1"/>
  <c r="E235" i="9"/>
  <c r="I235" i="9" s="1"/>
  <c r="H234" i="9"/>
  <c r="E234" i="9"/>
  <c r="I234" i="9" s="1"/>
  <c r="I233" i="9"/>
  <c r="H233" i="9"/>
  <c r="E233" i="9"/>
  <c r="H232" i="9"/>
  <c r="E232" i="9"/>
  <c r="I232" i="9" s="1"/>
  <c r="E231" i="9"/>
  <c r="G230" i="9"/>
  <c r="G229" i="9" s="1"/>
  <c r="D230" i="9"/>
  <c r="C230" i="9"/>
  <c r="C229" i="9"/>
  <c r="E228" i="9"/>
  <c r="G227" i="9"/>
  <c r="D227" i="9"/>
  <c r="C227" i="9"/>
  <c r="H226" i="9"/>
  <c r="E226" i="9"/>
  <c r="I226" i="9" s="1"/>
  <c r="E225" i="9"/>
  <c r="I225" i="9" s="1"/>
  <c r="H224" i="9"/>
  <c r="E224" i="9"/>
  <c r="I224" i="9" s="1"/>
  <c r="E223" i="9"/>
  <c r="I223" i="9" s="1"/>
  <c r="H222" i="9"/>
  <c r="E222" i="9"/>
  <c r="I222" i="9" s="1"/>
  <c r="G221" i="9"/>
  <c r="D221" i="9"/>
  <c r="C221" i="9"/>
  <c r="E217" i="9"/>
  <c r="I217" i="9" s="1"/>
  <c r="E216" i="9"/>
  <c r="I216" i="9" s="1"/>
  <c r="E215" i="9"/>
  <c r="G214" i="9"/>
  <c r="D214" i="9"/>
  <c r="E214" i="9" s="1"/>
  <c r="C214" i="9"/>
  <c r="H213" i="9"/>
  <c r="E213" i="9"/>
  <c r="I213" i="9" s="1"/>
  <c r="E212" i="9"/>
  <c r="H212" i="9" s="1"/>
  <c r="E211" i="9"/>
  <c r="E210" i="9"/>
  <c r="I210" i="9" s="1"/>
  <c r="E209" i="9"/>
  <c r="I209" i="9" s="1"/>
  <c r="E208" i="9"/>
  <c r="I208" i="9" s="1"/>
  <c r="G207" i="9"/>
  <c r="D207" i="9"/>
  <c r="C207" i="9"/>
  <c r="E206" i="9"/>
  <c r="I206" i="9" s="1"/>
  <c r="E205" i="9"/>
  <c r="G204" i="9"/>
  <c r="D204" i="9"/>
  <c r="C204" i="9"/>
  <c r="E203" i="9"/>
  <c r="H203" i="9" s="1"/>
  <c r="E202" i="9"/>
  <c r="E201" i="9"/>
  <c r="H201" i="9" s="1"/>
  <c r="E200" i="9"/>
  <c r="G199" i="9"/>
  <c r="D199" i="9"/>
  <c r="C199" i="9"/>
  <c r="E198" i="9"/>
  <c r="I198" i="9" s="1"/>
  <c r="E197" i="9"/>
  <c r="I197" i="9" s="1"/>
  <c r="G196" i="9"/>
  <c r="D196" i="9"/>
  <c r="C196" i="9"/>
  <c r="E196" i="9" s="1"/>
  <c r="E195" i="9"/>
  <c r="E194" i="9"/>
  <c r="H194" i="9" s="1"/>
  <c r="G193" i="9"/>
  <c r="D193" i="9"/>
  <c r="C193" i="9"/>
  <c r="E192" i="9"/>
  <c r="E191" i="9"/>
  <c r="I191" i="9" s="1"/>
  <c r="E190" i="9"/>
  <c r="G189" i="9"/>
  <c r="D189" i="9"/>
  <c r="C189" i="9"/>
  <c r="E188" i="9"/>
  <c r="E187" i="9"/>
  <c r="G186" i="9"/>
  <c r="D186" i="9"/>
  <c r="C186" i="9"/>
  <c r="E185" i="9"/>
  <c r="E184" i="9"/>
  <c r="I184" i="9" s="1"/>
  <c r="E183" i="9"/>
  <c r="H183" i="9" s="1"/>
  <c r="G182" i="9"/>
  <c r="D182" i="9"/>
  <c r="C182" i="9"/>
  <c r="E181" i="9"/>
  <c r="H181" i="9" s="1"/>
  <c r="E180" i="9"/>
  <c r="I180" i="9" s="1"/>
  <c r="H179" i="9"/>
  <c r="E179" i="9"/>
  <c r="I179" i="9" s="1"/>
  <c r="E178" i="9"/>
  <c r="I178" i="9" s="1"/>
  <c r="E177" i="9"/>
  <c r="H177" i="9" s="1"/>
  <c r="E176" i="9"/>
  <c r="I176" i="9" s="1"/>
  <c r="E175" i="9"/>
  <c r="I175" i="9" s="1"/>
  <c r="E174" i="9"/>
  <c r="I173" i="9"/>
  <c r="E173" i="9"/>
  <c r="H173" i="9" s="1"/>
  <c r="E171" i="9"/>
  <c r="E170" i="9"/>
  <c r="I170" i="9" s="1"/>
  <c r="E169" i="9"/>
  <c r="E168" i="9"/>
  <c r="I168" i="9" s="1"/>
  <c r="E167" i="9"/>
  <c r="E166" i="9"/>
  <c r="I166" i="9" s="1"/>
  <c r="E165" i="9"/>
  <c r="G164" i="9"/>
  <c r="D164" i="9"/>
  <c r="C164" i="9"/>
  <c r="G163" i="9"/>
  <c r="D163" i="9"/>
  <c r="C163" i="9"/>
  <c r="E163" i="9" s="1"/>
  <c r="E162" i="9"/>
  <c r="I162" i="9" s="1"/>
  <c r="E161" i="9"/>
  <c r="I161" i="9" s="1"/>
  <c r="H160" i="9"/>
  <c r="E160" i="9"/>
  <c r="I160" i="9" s="1"/>
  <c r="E159" i="9"/>
  <c r="I159" i="9" s="1"/>
  <c r="E158" i="9"/>
  <c r="I158" i="9" s="1"/>
  <c r="E157" i="9"/>
  <c r="I157" i="9" s="1"/>
  <c r="E156" i="9"/>
  <c r="I156" i="9" s="1"/>
  <c r="E155" i="9"/>
  <c r="I155" i="9" s="1"/>
  <c r="G154" i="9"/>
  <c r="D154" i="9"/>
  <c r="C154" i="9"/>
  <c r="G153" i="9"/>
  <c r="D153" i="9"/>
  <c r="C153" i="9"/>
  <c r="E152" i="9"/>
  <c r="E151" i="9"/>
  <c r="E150" i="9"/>
  <c r="H149" i="9"/>
  <c r="E149" i="9"/>
  <c r="I149" i="9" s="1"/>
  <c r="G148" i="9"/>
  <c r="D148" i="9"/>
  <c r="C148" i="9"/>
  <c r="E147" i="9"/>
  <c r="E146" i="9"/>
  <c r="H146" i="9" s="1"/>
  <c r="E145" i="9"/>
  <c r="I144" i="9"/>
  <c r="E144" i="9"/>
  <c r="H144" i="9" s="1"/>
  <c r="E143" i="9"/>
  <c r="I142" i="9"/>
  <c r="E142" i="9"/>
  <c r="H142" i="9" s="1"/>
  <c r="E141" i="9"/>
  <c r="E140" i="9"/>
  <c r="H140" i="9" s="1"/>
  <c r="G139" i="9"/>
  <c r="G135" i="9" s="1"/>
  <c r="D139" i="9"/>
  <c r="C139" i="9"/>
  <c r="C135" i="9" s="1"/>
  <c r="E135" i="9" s="1"/>
  <c r="E138" i="9"/>
  <c r="I138" i="9" s="1"/>
  <c r="E137" i="9"/>
  <c r="I137" i="9" s="1"/>
  <c r="E136" i="9"/>
  <c r="I136" i="9" s="1"/>
  <c r="D135" i="9"/>
  <c r="E134" i="9"/>
  <c r="I134" i="9" s="1"/>
  <c r="E133" i="9"/>
  <c r="I133" i="9" s="1"/>
  <c r="E132" i="9"/>
  <c r="I132" i="9" s="1"/>
  <c r="E131" i="9"/>
  <c r="I131" i="9" s="1"/>
  <c r="E130" i="9"/>
  <c r="I130" i="9" s="1"/>
  <c r="E129" i="9"/>
  <c r="I129" i="9" s="1"/>
  <c r="I128" i="9"/>
  <c r="E128" i="9"/>
  <c r="H128" i="9" s="1"/>
  <c r="G127" i="9"/>
  <c r="D127" i="9"/>
  <c r="C127" i="9"/>
  <c r="E127" i="9" s="1"/>
  <c r="E126" i="9"/>
  <c r="I126" i="9" s="1"/>
  <c r="E125" i="9"/>
  <c r="G124" i="9"/>
  <c r="D124" i="9"/>
  <c r="C124" i="9"/>
  <c r="E124" i="9" s="1"/>
  <c r="E123" i="9"/>
  <c r="H123" i="9" s="1"/>
  <c r="E122" i="9"/>
  <c r="E121" i="9"/>
  <c r="H121" i="9" s="1"/>
  <c r="E120" i="9"/>
  <c r="E119" i="9"/>
  <c r="H119" i="9" s="1"/>
  <c r="E118" i="9"/>
  <c r="E117" i="9"/>
  <c r="H117" i="9" s="1"/>
  <c r="E116" i="9"/>
  <c r="G115" i="9"/>
  <c r="D115" i="9"/>
  <c r="C115" i="9"/>
  <c r="E115" i="9" s="1"/>
  <c r="E114" i="9"/>
  <c r="I114" i="9" s="1"/>
  <c r="E113" i="9"/>
  <c r="I113" i="9" s="1"/>
  <c r="E110" i="9"/>
  <c r="E109" i="9"/>
  <c r="I109" i="9" s="1"/>
  <c r="E108" i="9"/>
  <c r="G107" i="9"/>
  <c r="D107" i="9"/>
  <c r="C107" i="9"/>
  <c r="E107" i="9" s="1"/>
  <c r="E106" i="9"/>
  <c r="H106" i="9" s="1"/>
  <c r="E105" i="9"/>
  <c r="E104" i="9"/>
  <c r="H104" i="9" s="1"/>
  <c r="E103" i="9"/>
  <c r="E102" i="9"/>
  <c r="H102" i="9" s="1"/>
  <c r="E101" i="9"/>
  <c r="E100" i="9"/>
  <c r="H100" i="9" s="1"/>
  <c r="E99" i="9"/>
  <c r="E98" i="9"/>
  <c r="E97" i="9"/>
  <c r="E96" i="9"/>
  <c r="E95" i="9"/>
  <c r="E94" i="9"/>
  <c r="H94" i="9" s="1"/>
  <c r="E93" i="9"/>
  <c r="E92" i="9"/>
  <c r="H92" i="9" s="1"/>
  <c r="G91" i="9"/>
  <c r="E91" i="9"/>
  <c r="I91" i="9" s="1"/>
  <c r="D91" i="9"/>
  <c r="C91" i="9"/>
  <c r="E90" i="9"/>
  <c r="I90" i="9" s="1"/>
  <c r="H89" i="9"/>
  <c r="E89" i="9"/>
  <c r="I89" i="9" s="1"/>
  <c r="E88" i="9"/>
  <c r="I88" i="9" s="1"/>
  <c r="E87" i="9"/>
  <c r="H87" i="9" s="1"/>
  <c r="G86" i="9"/>
  <c r="D86" i="9"/>
  <c r="C86" i="9"/>
  <c r="E85" i="9"/>
  <c r="I85" i="9" s="1"/>
  <c r="E84" i="9"/>
  <c r="I84" i="9" s="1"/>
  <c r="I83" i="9"/>
  <c r="E83" i="9"/>
  <c r="H83" i="9" s="1"/>
  <c r="E82" i="9"/>
  <c r="H82" i="9" s="1"/>
  <c r="E81" i="9"/>
  <c r="E80" i="9"/>
  <c r="E79" i="9"/>
  <c r="I79" i="9" s="1"/>
  <c r="E78" i="9"/>
  <c r="I78" i="9" s="1"/>
  <c r="G77" i="9"/>
  <c r="D77" i="9"/>
  <c r="D60" i="9" s="1"/>
  <c r="C77" i="9"/>
  <c r="E76" i="9"/>
  <c r="I76" i="9" s="1"/>
  <c r="E75" i="9"/>
  <c r="E74" i="9"/>
  <c r="I74" i="9" s="1"/>
  <c r="E73" i="9"/>
  <c r="E72" i="9"/>
  <c r="I72" i="9" s="1"/>
  <c r="E71" i="9"/>
  <c r="E70" i="9"/>
  <c r="I70" i="9" s="1"/>
  <c r="E69" i="9"/>
  <c r="E68" i="9"/>
  <c r="I68" i="9" s="1"/>
  <c r="E67" i="9"/>
  <c r="E66" i="9"/>
  <c r="I66" i="9" s="1"/>
  <c r="E65" i="9"/>
  <c r="E64" i="9"/>
  <c r="E63" i="9"/>
  <c r="E62" i="9"/>
  <c r="E61" i="9"/>
  <c r="G60" i="9"/>
  <c r="C60" i="9"/>
  <c r="E59" i="9"/>
  <c r="E58" i="9"/>
  <c r="E57" i="9"/>
  <c r="E56" i="9"/>
  <c r="E55" i="9"/>
  <c r="H55" i="9" s="1"/>
  <c r="E54" i="9"/>
  <c r="E53" i="9"/>
  <c r="H53" i="9" s="1"/>
  <c r="E52" i="9"/>
  <c r="E51" i="9"/>
  <c r="H51" i="9" s="1"/>
  <c r="E50" i="9"/>
  <c r="I49" i="9"/>
  <c r="E49" i="9"/>
  <c r="H49" i="9" s="1"/>
  <c r="E48" i="9"/>
  <c r="G47" i="9"/>
  <c r="D47" i="9"/>
  <c r="D46" i="9" s="1"/>
  <c r="C47" i="9"/>
  <c r="H45" i="9"/>
  <c r="E45" i="9"/>
  <c r="I45" i="9" s="1"/>
  <c r="E44" i="9"/>
  <c r="I44" i="9" s="1"/>
  <c r="I43" i="9"/>
  <c r="E43" i="9"/>
  <c r="H43" i="9" s="1"/>
  <c r="E42" i="9"/>
  <c r="E41" i="9"/>
  <c r="G40" i="9"/>
  <c r="D40" i="9"/>
  <c r="C40" i="9"/>
  <c r="E39" i="9"/>
  <c r="E38" i="9"/>
  <c r="G37" i="9"/>
  <c r="D37" i="9"/>
  <c r="D36" i="9" s="1"/>
  <c r="C37" i="9"/>
  <c r="E33" i="9"/>
  <c r="G32" i="9"/>
  <c r="D32" i="9"/>
  <c r="C32" i="9"/>
  <c r="E30" i="9"/>
  <c r="E29" i="9"/>
  <c r="I29" i="9" s="1"/>
  <c r="H28" i="9"/>
  <c r="E28" i="9"/>
  <c r="I28" i="9" s="1"/>
  <c r="E27" i="9"/>
  <c r="I27" i="9" s="1"/>
  <c r="E26" i="9"/>
  <c r="E25" i="9"/>
  <c r="I25" i="9" s="1"/>
  <c r="E24" i="9"/>
  <c r="I24" i="9" s="1"/>
  <c r="E23" i="9"/>
  <c r="I23" i="9" s="1"/>
  <c r="E22" i="9"/>
  <c r="E21" i="9"/>
  <c r="I21" i="9" s="1"/>
  <c r="H20" i="9"/>
  <c r="E20" i="9"/>
  <c r="I20" i="9" s="1"/>
  <c r="E19" i="9"/>
  <c r="I19" i="9" s="1"/>
  <c r="E18" i="9"/>
  <c r="E17" i="9"/>
  <c r="I17" i="9" s="1"/>
  <c r="H16" i="9"/>
  <c r="E16" i="9"/>
  <c r="I16" i="9" s="1"/>
  <c r="E15" i="9"/>
  <c r="I15" i="9" s="1"/>
  <c r="G14" i="9"/>
  <c r="D14" i="9"/>
  <c r="C14" i="9"/>
  <c r="E14" i="9" s="1"/>
  <c r="I14" i="9" s="1"/>
  <c r="E11" i="9"/>
  <c r="E10" i="9"/>
  <c r="H10" i="9" s="1"/>
  <c r="E9" i="9"/>
  <c r="G8" i="9"/>
  <c r="D8" i="9"/>
  <c r="C8" i="9"/>
  <c r="E340" i="10"/>
  <c r="E339" i="10"/>
  <c r="E338" i="10"/>
  <c r="H338" i="10" s="1"/>
  <c r="E337" i="10"/>
  <c r="H337" i="10" s="1"/>
  <c r="E336" i="10"/>
  <c r="H336" i="10" s="1"/>
  <c r="G335" i="10"/>
  <c r="D335" i="10"/>
  <c r="C335" i="10"/>
  <c r="E335" i="10" s="1"/>
  <c r="E334" i="10"/>
  <c r="I334" i="10" s="1"/>
  <c r="H333" i="10"/>
  <c r="E333" i="10"/>
  <c r="I333" i="10" s="1"/>
  <c r="H332" i="10"/>
  <c r="E332" i="10"/>
  <c r="I332" i="10" s="1"/>
  <c r="H331" i="10"/>
  <c r="E331" i="10"/>
  <c r="I331" i="10" s="1"/>
  <c r="H330" i="10"/>
  <c r="E330" i="10"/>
  <c r="I330" i="10" s="1"/>
  <c r="I329" i="10"/>
  <c r="H329" i="10"/>
  <c r="E329" i="10"/>
  <c r="E328" i="10"/>
  <c r="I328" i="10" s="1"/>
  <c r="E327" i="10"/>
  <c r="I327" i="10" s="1"/>
  <c r="I326" i="10"/>
  <c r="H326" i="10"/>
  <c r="E326" i="10"/>
  <c r="G325" i="10"/>
  <c r="D325" i="10"/>
  <c r="D317" i="10" s="1"/>
  <c r="C325" i="10"/>
  <c r="E324" i="10"/>
  <c r="I324" i="10" s="1"/>
  <c r="E323" i="10"/>
  <c r="H322" i="10"/>
  <c r="E322" i="10"/>
  <c r="I322" i="10" s="1"/>
  <c r="E321" i="10"/>
  <c r="E320" i="10"/>
  <c r="I320" i="10" s="1"/>
  <c r="E319" i="10"/>
  <c r="E318" i="10"/>
  <c r="I318" i="10" s="1"/>
  <c r="G317" i="10"/>
  <c r="E316" i="10"/>
  <c r="E315" i="10"/>
  <c r="H315" i="10" s="1"/>
  <c r="E314" i="10"/>
  <c r="E313" i="10"/>
  <c r="H313" i="10" s="1"/>
  <c r="G312" i="10"/>
  <c r="D312" i="10"/>
  <c r="C312" i="10"/>
  <c r="E312" i="10" s="1"/>
  <c r="E311" i="10"/>
  <c r="H311" i="10" s="1"/>
  <c r="E310" i="10"/>
  <c r="I310" i="10" s="1"/>
  <c r="E309" i="10"/>
  <c r="H309" i="10" s="1"/>
  <c r="E308" i="10"/>
  <c r="I308" i="10" s="1"/>
  <c r="G307" i="10"/>
  <c r="G301" i="10" s="1"/>
  <c r="D307" i="10"/>
  <c r="D301" i="10" s="1"/>
  <c r="C307" i="10"/>
  <c r="C301" i="10" s="1"/>
  <c r="E306" i="10"/>
  <c r="I306" i="10" s="1"/>
  <c r="E305" i="10"/>
  <c r="I305" i="10" s="1"/>
  <c r="I304" i="10"/>
  <c r="H304" i="10"/>
  <c r="E304" i="10"/>
  <c r="E303" i="10"/>
  <c r="H303" i="10" s="1"/>
  <c r="E302" i="10"/>
  <c r="I302" i="10" s="1"/>
  <c r="E299" i="10"/>
  <c r="E298" i="10"/>
  <c r="G297" i="10"/>
  <c r="E297" i="10"/>
  <c r="I297" i="10" s="1"/>
  <c r="D297" i="10"/>
  <c r="C297" i="10"/>
  <c r="E296" i="10"/>
  <c r="H296" i="10" s="1"/>
  <c r="H295" i="10"/>
  <c r="E295" i="10"/>
  <c r="I295" i="10" s="1"/>
  <c r="I294" i="10"/>
  <c r="E294" i="10"/>
  <c r="H294" i="10" s="1"/>
  <c r="H293" i="10"/>
  <c r="E293" i="10"/>
  <c r="I293" i="10" s="1"/>
  <c r="I292" i="10"/>
  <c r="E292" i="10"/>
  <c r="H292" i="10" s="1"/>
  <c r="H291" i="10"/>
  <c r="E291" i="10"/>
  <c r="I291" i="10" s="1"/>
  <c r="E290" i="10"/>
  <c r="E289" i="10"/>
  <c r="I289" i="10" s="1"/>
  <c r="E288" i="10"/>
  <c r="H288" i="10" s="1"/>
  <c r="E287" i="10"/>
  <c r="E286" i="10"/>
  <c r="E285" i="10"/>
  <c r="I285" i="10" s="1"/>
  <c r="E284" i="10"/>
  <c r="E283" i="10"/>
  <c r="H283" i="10" s="1"/>
  <c r="E282" i="10"/>
  <c r="H282" i="10" s="1"/>
  <c r="H281" i="10"/>
  <c r="E281" i="10"/>
  <c r="I281" i="10" s="1"/>
  <c r="I280" i="10"/>
  <c r="E280" i="10"/>
  <c r="H280" i="10" s="1"/>
  <c r="G279" i="10"/>
  <c r="D279" i="10"/>
  <c r="C279" i="10"/>
  <c r="E279" i="10" s="1"/>
  <c r="E278" i="10"/>
  <c r="H278" i="10" s="1"/>
  <c r="E277" i="10"/>
  <c r="I277" i="10" s="1"/>
  <c r="E276" i="10"/>
  <c r="H275" i="10"/>
  <c r="E275" i="10"/>
  <c r="I275" i="10" s="1"/>
  <c r="H274" i="10"/>
  <c r="E274" i="10"/>
  <c r="I274" i="10" s="1"/>
  <c r="H273" i="10"/>
  <c r="E273" i="10"/>
  <c r="I273" i="10" s="1"/>
  <c r="G272" i="10"/>
  <c r="D272" i="10"/>
  <c r="C272" i="10"/>
  <c r="C271" i="10"/>
  <c r="E270" i="10"/>
  <c r="G269" i="10"/>
  <c r="D269" i="10"/>
  <c r="C269" i="10"/>
  <c r="I268" i="10"/>
  <c r="E268" i="10"/>
  <c r="H268" i="10" s="1"/>
  <c r="E267" i="10"/>
  <c r="H267" i="10" s="1"/>
  <c r="E266" i="10"/>
  <c r="G265" i="10"/>
  <c r="D265" i="10"/>
  <c r="D263" i="10" s="1"/>
  <c r="C265" i="10"/>
  <c r="C263" i="10" s="1"/>
  <c r="E264" i="10"/>
  <c r="H264" i="10" s="1"/>
  <c r="G263" i="10"/>
  <c r="G262" i="10" s="1"/>
  <c r="C262" i="10"/>
  <c r="E261" i="10"/>
  <c r="E260" i="10"/>
  <c r="E259" i="10"/>
  <c r="E258" i="10"/>
  <c r="E257" i="10"/>
  <c r="E256" i="10"/>
  <c r="E255" i="10"/>
  <c r="G254" i="10"/>
  <c r="D254" i="10"/>
  <c r="C254" i="10"/>
  <c r="E253" i="10"/>
  <c r="I253" i="10" s="1"/>
  <c r="I252" i="10"/>
  <c r="E252" i="10"/>
  <c r="H252" i="10" s="1"/>
  <c r="E251" i="10"/>
  <c r="I251" i="10" s="1"/>
  <c r="G250" i="10"/>
  <c r="D250" i="10"/>
  <c r="E250" i="10" s="1"/>
  <c r="C250" i="10"/>
  <c r="E249" i="10"/>
  <c r="I249" i="10" s="1"/>
  <c r="G248" i="10"/>
  <c r="C248" i="10"/>
  <c r="E247" i="10"/>
  <c r="E246" i="10"/>
  <c r="I246" i="10" s="1"/>
  <c r="G245" i="10"/>
  <c r="D245" i="10"/>
  <c r="C245" i="10"/>
  <c r="E244" i="10"/>
  <c r="E243" i="10"/>
  <c r="E242" i="10"/>
  <c r="E241" i="10"/>
  <c r="G240" i="10"/>
  <c r="D240" i="10"/>
  <c r="C240" i="10"/>
  <c r="E240" i="10" s="1"/>
  <c r="E239" i="10"/>
  <c r="H239" i="10" s="1"/>
  <c r="E238" i="10"/>
  <c r="E237" i="10"/>
  <c r="I236" i="10"/>
  <c r="E236" i="10"/>
  <c r="H236" i="10" s="1"/>
  <c r="E235" i="10"/>
  <c r="H235" i="10" s="1"/>
  <c r="E234" i="10"/>
  <c r="H234" i="10" s="1"/>
  <c r="E233" i="10"/>
  <c r="H233" i="10" s="1"/>
  <c r="E232" i="10"/>
  <c r="I232" i="10" s="1"/>
  <c r="E231" i="10"/>
  <c r="G230" i="10"/>
  <c r="D230" i="10"/>
  <c r="D229" i="10" s="1"/>
  <c r="C230" i="10"/>
  <c r="E230" i="10" s="1"/>
  <c r="C229" i="10"/>
  <c r="E228" i="10"/>
  <c r="G227" i="10"/>
  <c r="H227" i="10" s="1"/>
  <c r="D227" i="10"/>
  <c r="C227" i="10"/>
  <c r="E227" i="10" s="1"/>
  <c r="E226" i="10"/>
  <c r="I226" i="10" s="1"/>
  <c r="E225" i="10"/>
  <c r="E224" i="10"/>
  <c r="E223" i="10"/>
  <c r="E222" i="10"/>
  <c r="I222" i="10" s="1"/>
  <c r="G221" i="10"/>
  <c r="D221" i="10"/>
  <c r="C221" i="10"/>
  <c r="H217" i="10"/>
  <c r="E217" i="10"/>
  <c r="I217" i="10" s="1"/>
  <c r="E216" i="10"/>
  <c r="E215" i="10"/>
  <c r="H215" i="10" s="1"/>
  <c r="G214" i="10"/>
  <c r="D214" i="10"/>
  <c r="E214" i="10" s="1"/>
  <c r="C214" i="10"/>
  <c r="E213" i="10"/>
  <c r="E212" i="10"/>
  <c r="I212" i="10" s="1"/>
  <c r="E211" i="10"/>
  <c r="I211" i="10" s="1"/>
  <c r="E210" i="10"/>
  <c r="I210" i="10" s="1"/>
  <c r="E209" i="10"/>
  <c r="I209" i="10" s="1"/>
  <c r="E208" i="10"/>
  <c r="I208" i="10" s="1"/>
  <c r="G207" i="10"/>
  <c r="D207" i="10"/>
  <c r="C207" i="10"/>
  <c r="E206" i="10"/>
  <c r="I206" i="10" s="1"/>
  <c r="E205" i="10"/>
  <c r="I205" i="10" s="1"/>
  <c r="G204" i="10"/>
  <c r="D204" i="10"/>
  <c r="C204" i="10"/>
  <c r="E203" i="10"/>
  <c r="H203" i="10" s="1"/>
  <c r="E202" i="10"/>
  <c r="I202" i="10" s="1"/>
  <c r="E201" i="10"/>
  <c r="E200" i="10"/>
  <c r="G199" i="10"/>
  <c r="D199" i="10"/>
  <c r="C199" i="10"/>
  <c r="E198" i="10"/>
  <c r="I198" i="10" s="1"/>
  <c r="E197" i="10"/>
  <c r="G196" i="10"/>
  <c r="D196" i="10"/>
  <c r="C196" i="10"/>
  <c r="E195" i="10"/>
  <c r="I195" i="10" s="1"/>
  <c r="E194" i="10"/>
  <c r="H194" i="10" s="1"/>
  <c r="G193" i="10"/>
  <c r="D193" i="10"/>
  <c r="C193" i="10"/>
  <c r="E192" i="10"/>
  <c r="H192" i="10" s="1"/>
  <c r="E191" i="10"/>
  <c r="I191" i="10" s="1"/>
  <c r="E190" i="10"/>
  <c r="H190" i="10" s="1"/>
  <c r="G189" i="10"/>
  <c r="D189" i="10"/>
  <c r="C189" i="10"/>
  <c r="E188" i="10"/>
  <c r="E187" i="10"/>
  <c r="H187" i="10" s="1"/>
  <c r="G186" i="10"/>
  <c r="D186" i="10"/>
  <c r="C186" i="10"/>
  <c r="E185" i="10"/>
  <c r="I185" i="10" s="1"/>
  <c r="E184" i="10"/>
  <c r="H184" i="10" s="1"/>
  <c r="E183" i="10"/>
  <c r="I183" i="10" s="1"/>
  <c r="G182" i="10"/>
  <c r="D182" i="10"/>
  <c r="C182" i="10"/>
  <c r="E181" i="10"/>
  <c r="E180" i="10"/>
  <c r="I180" i="10" s="1"/>
  <c r="E179" i="10"/>
  <c r="H179" i="10" s="1"/>
  <c r="E178" i="10"/>
  <c r="I178" i="10" s="1"/>
  <c r="E177" i="10"/>
  <c r="E176" i="10"/>
  <c r="I176" i="10" s="1"/>
  <c r="E175" i="10"/>
  <c r="H175" i="10" s="1"/>
  <c r="E174" i="10"/>
  <c r="I174" i="10" s="1"/>
  <c r="E173" i="10"/>
  <c r="E171" i="10"/>
  <c r="H171" i="10" s="1"/>
  <c r="E170" i="10"/>
  <c r="I170" i="10" s="1"/>
  <c r="E169" i="10"/>
  <c r="H169" i="10" s="1"/>
  <c r="E168" i="10"/>
  <c r="I168" i="10" s="1"/>
  <c r="E167" i="10"/>
  <c r="H167" i="10" s="1"/>
  <c r="E166" i="10"/>
  <c r="I166" i="10" s="1"/>
  <c r="E165" i="10"/>
  <c r="H165" i="10" s="1"/>
  <c r="G164" i="10"/>
  <c r="D164" i="10"/>
  <c r="C164" i="10"/>
  <c r="G163" i="10"/>
  <c r="D163" i="10"/>
  <c r="C163" i="10"/>
  <c r="E162" i="10"/>
  <c r="I162" i="10" s="1"/>
  <c r="E161" i="10"/>
  <c r="H161" i="10" s="1"/>
  <c r="E160" i="10"/>
  <c r="E159" i="10"/>
  <c r="H159" i="10" s="1"/>
  <c r="E158" i="10"/>
  <c r="I158" i="10" s="1"/>
  <c r="E157" i="10"/>
  <c r="E156" i="10"/>
  <c r="I156" i="10" s="1"/>
  <c r="H155" i="10"/>
  <c r="E155" i="10"/>
  <c r="I155" i="10" s="1"/>
  <c r="G154" i="10"/>
  <c r="D154" i="10"/>
  <c r="C154" i="10"/>
  <c r="G153" i="10"/>
  <c r="D153" i="10"/>
  <c r="C153" i="10"/>
  <c r="E152" i="10"/>
  <c r="H152" i="10" s="1"/>
  <c r="E151" i="10"/>
  <c r="I151" i="10" s="1"/>
  <c r="E150" i="10"/>
  <c r="E149" i="10"/>
  <c r="I149" i="10" s="1"/>
  <c r="G148" i="10"/>
  <c r="D148" i="10"/>
  <c r="C148" i="10"/>
  <c r="E147" i="10"/>
  <c r="E146" i="10"/>
  <c r="E145" i="10"/>
  <c r="I145" i="10" s="1"/>
  <c r="E144" i="10"/>
  <c r="I143" i="10"/>
  <c r="H143" i="10"/>
  <c r="E143" i="10"/>
  <c r="E142" i="10"/>
  <c r="I141" i="10"/>
  <c r="H141" i="10"/>
  <c r="E141" i="10"/>
  <c r="E140" i="10"/>
  <c r="G139" i="10"/>
  <c r="G135" i="10" s="1"/>
  <c r="D139" i="10"/>
  <c r="C139" i="10"/>
  <c r="E139" i="10" s="1"/>
  <c r="E138" i="10"/>
  <c r="I138" i="10" s="1"/>
  <c r="E137" i="10"/>
  <c r="I137" i="10" s="1"/>
  <c r="E136" i="10"/>
  <c r="I136" i="10" s="1"/>
  <c r="D135" i="10"/>
  <c r="E134" i="10"/>
  <c r="I134" i="10" s="1"/>
  <c r="E133" i="10"/>
  <c r="H133" i="10" s="1"/>
  <c r="E132" i="10"/>
  <c r="I132" i="10" s="1"/>
  <c r="E131" i="10"/>
  <c r="E130" i="10"/>
  <c r="I130" i="10" s="1"/>
  <c r="E129" i="10"/>
  <c r="H129" i="10" s="1"/>
  <c r="E128" i="10"/>
  <c r="I128" i="10" s="1"/>
  <c r="G127" i="10"/>
  <c r="D127" i="10"/>
  <c r="C127" i="10"/>
  <c r="E127" i="10" s="1"/>
  <c r="E126" i="10"/>
  <c r="I126" i="10" s="1"/>
  <c r="E125" i="10"/>
  <c r="H125" i="10" s="1"/>
  <c r="G124" i="10"/>
  <c r="D124" i="10"/>
  <c r="C124" i="10"/>
  <c r="E123" i="10"/>
  <c r="E122" i="10"/>
  <c r="I122" i="10" s="1"/>
  <c r="E121" i="10"/>
  <c r="E120" i="10"/>
  <c r="I120" i="10" s="1"/>
  <c r="E119" i="10"/>
  <c r="H118" i="10"/>
  <c r="E118" i="10"/>
  <c r="I118" i="10" s="1"/>
  <c r="E117" i="10"/>
  <c r="I116" i="10"/>
  <c r="E116" i="10"/>
  <c r="H116" i="10" s="1"/>
  <c r="G115" i="10"/>
  <c r="D115" i="10"/>
  <c r="C115" i="10"/>
  <c r="E114" i="10"/>
  <c r="I114" i="10" s="1"/>
  <c r="I113" i="10"/>
  <c r="H113" i="10"/>
  <c r="E113" i="10"/>
  <c r="E110" i="10"/>
  <c r="H110" i="10" s="1"/>
  <c r="E109" i="10"/>
  <c r="I109" i="10" s="1"/>
  <c r="E108" i="10"/>
  <c r="H108" i="10" s="1"/>
  <c r="G107" i="10"/>
  <c r="D107" i="10"/>
  <c r="C107" i="10"/>
  <c r="E107" i="10" s="1"/>
  <c r="E106" i="10"/>
  <c r="E105" i="10"/>
  <c r="I105" i="10" s="1"/>
  <c r="E104" i="10"/>
  <c r="E103" i="10"/>
  <c r="E102" i="10"/>
  <c r="E101" i="10"/>
  <c r="I101" i="10" s="1"/>
  <c r="E100" i="10"/>
  <c r="E99" i="10"/>
  <c r="E98" i="10"/>
  <c r="E97" i="10"/>
  <c r="I97" i="10" s="1"/>
  <c r="E96" i="10"/>
  <c r="E95" i="10"/>
  <c r="E94" i="10"/>
  <c r="E93" i="10"/>
  <c r="I93" i="10" s="1"/>
  <c r="E92" i="10"/>
  <c r="G91" i="10"/>
  <c r="D91" i="10"/>
  <c r="C91" i="10"/>
  <c r="E90" i="10"/>
  <c r="H90" i="10" s="1"/>
  <c r="E89" i="10"/>
  <c r="E88" i="10"/>
  <c r="H87" i="10"/>
  <c r="E87" i="10"/>
  <c r="I87" i="10" s="1"/>
  <c r="G86" i="10"/>
  <c r="D86" i="10"/>
  <c r="C86" i="10"/>
  <c r="E85" i="10"/>
  <c r="H85" i="10" s="1"/>
  <c r="E84" i="10"/>
  <c r="I84" i="10" s="1"/>
  <c r="E83" i="10"/>
  <c r="E82" i="10"/>
  <c r="I82" i="10" s="1"/>
  <c r="E81" i="10"/>
  <c r="H81" i="10" s="1"/>
  <c r="E80" i="10"/>
  <c r="I80" i="10" s="1"/>
  <c r="E79" i="10"/>
  <c r="E78" i="10"/>
  <c r="I78" i="10" s="1"/>
  <c r="G77" i="10"/>
  <c r="D77" i="10"/>
  <c r="C77" i="10"/>
  <c r="E77" i="10" s="1"/>
  <c r="E76" i="10"/>
  <c r="I76" i="10" s="1"/>
  <c r="E75" i="10"/>
  <c r="H75" i="10" s="1"/>
  <c r="E74" i="10"/>
  <c r="I74" i="10" s="1"/>
  <c r="E73" i="10"/>
  <c r="H73" i="10" s="1"/>
  <c r="E72" i="10"/>
  <c r="I72" i="10" s="1"/>
  <c r="E71" i="10"/>
  <c r="H71" i="10" s="1"/>
  <c r="E70" i="10"/>
  <c r="I70" i="10" s="1"/>
  <c r="I69" i="10"/>
  <c r="E69" i="10"/>
  <c r="H69" i="10" s="1"/>
  <c r="E68" i="10"/>
  <c r="I68" i="10" s="1"/>
  <c r="E67" i="10"/>
  <c r="H67" i="10" s="1"/>
  <c r="E66" i="10"/>
  <c r="I66" i="10" s="1"/>
  <c r="E65" i="10"/>
  <c r="E64" i="10"/>
  <c r="I64" i="10" s="1"/>
  <c r="E63" i="10"/>
  <c r="E62" i="10"/>
  <c r="I62" i="10" s="1"/>
  <c r="E61" i="10"/>
  <c r="H61" i="10" s="1"/>
  <c r="G60" i="10"/>
  <c r="D60" i="10"/>
  <c r="E59" i="10"/>
  <c r="H58" i="10"/>
  <c r="E58" i="10"/>
  <c r="I58" i="10" s="1"/>
  <c r="E57" i="10"/>
  <c r="E56" i="10"/>
  <c r="E55" i="10"/>
  <c r="E54" i="10"/>
  <c r="I54" i="10" s="1"/>
  <c r="E53" i="10"/>
  <c r="E52" i="10"/>
  <c r="E51" i="10"/>
  <c r="E50" i="10"/>
  <c r="I50" i="10" s="1"/>
  <c r="E49" i="10"/>
  <c r="E48" i="10"/>
  <c r="G47" i="10"/>
  <c r="G46" i="10" s="1"/>
  <c r="D47" i="10"/>
  <c r="C47" i="10"/>
  <c r="C46" i="10" s="1"/>
  <c r="E45" i="10"/>
  <c r="I45" i="10" s="1"/>
  <c r="E44" i="10"/>
  <c r="H44" i="10" s="1"/>
  <c r="E43" i="10"/>
  <c r="I43" i="10" s="1"/>
  <c r="E42" i="10"/>
  <c r="E41" i="10"/>
  <c r="I41" i="10" s="1"/>
  <c r="G40" i="10"/>
  <c r="D40" i="10"/>
  <c r="C40" i="10"/>
  <c r="E39" i="10"/>
  <c r="I39" i="10" s="1"/>
  <c r="I38" i="10"/>
  <c r="E38" i="10"/>
  <c r="H38" i="10" s="1"/>
  <c r="G37" i="10"/>
  <c r="D37" i="10"/>
  <c r="D36" i="10" s="1"/>
  <c r="C37" i="10"/>
  <c r="E37" i="10" s="1"/>
  <c r="E33" i="10"/>
  <c r="G32" i="10"/>
  <c r="D32" i="10"/>
  <c r="E32" i="10" s="1"/>
  <c r="I32" i="10" s="1"/>
  <c r="C32" i="10"/>
  <c r="E30" i="10"/>
  <c r="I30" i="10" s="1"/>
  <c r="E29" i="10"/>
  <c r="I29" i="10" s="1"/>
  <c r="E28" i="10"/>
  <c r="E27" i="10"/>
  <c r="I27" i="10" s="1"/>
  <c r="E26" i="10"/>
  <c r="E25" i="10"/>
  <c r="E24" i="10"/>
  <c r="I24" i="10" s="1"/>
  <c r="E23" i="10"/>
  <c r="E22" i="10"/>
  <c r="I22" i="10" s="1"/>
  <c r="I21" i="10"/>
  <c r="E21" i="10"/>
  <c r="H21" i="10" s="1"/>
  <c r="H20" i="10"/>
  <c r="E20" i="10"/>
  <c r="I20" i="10" s="1"/>
  <c r="E19" i="10"/>
  <c r="H19" i="10" s="1"/>
  <c r="H18" i="10"/>
  <c r="E18" i="10"/>
  <c r="I18" i="10" s="1"/>
  <c r="E17" i="10"/>
  <c r="I17" i="10" s="1"/>
  <c r="H16" i="10"/>
  <c r="E16" i="10"/>
  <c r="I16" i="10" s="1"/>
  <c r="E15" i="10"/>
  <c r="I15" i="10" s="1"/>
  <c r="G14" i="10"/>
  <c r="D14" i="10"/>
  <c r="C14" i="10"/>
  <c r="I11" i="10"/>
  <c r="H11" i="10"/>
  <c r="E11" i="10"/>
  <c r="E10" i="10"/>
  <c r="E9" i="10"/>
  <c r="I9" i="10" s="1"/>
  <c r="G8" i="10"/>
  <c r="D8" i="10"/>
  <c r="C8" i="10"/>
  <c r="E8" i="10" s="1"/>
  <c r="E340" i="11"/>
  <c r="I340" i="11" s="1"/>
  <c r="E339" i="11"/>
  <c r="E338" i="11"/>
  <c r="I338" i="11" s="1"/>
  <c r="E337" i="11"/>
  <c r="I337" i="11" s="1"/>
  <c r="E336" i="11"/>
  <c r="I336" i="11" s="1"/>
  <c r="G335" i="11"/>
  <c r="D335" i="11"/>
  <c r="C335" i="11"/>
  <c r="E334" i="11"/>
  <c r="I334" i="11" s="1"/>
  <c r="E333" i="11"/>
  <c r="E332" i="11"/>
  <c r="I332" i="11" s="1"/>
  <c r="E331" i="11"/>
  <c r="I331" i="11" s="1"/>
  <c r="E330" i="11"/>
  <c r="I330" i="11" s="1"/>
  <c r="H329" i="11"/>
  <c r="E329" i="11"/>
  <c r="I329" i="11" s="1"/>
  <c r="E328" i="11"/>
  <c r="I328" i="11" s="1"/>
  <c r="E327" i="11"/>
  <c r="I327" i="11" s="1"/>
  <c r="E326" i="11"/>
  <c r="I326" i="11" s="1"/>
  <c r="G325" i="11"/>
  <c r="G317" i="11" s="1"/>
  <c r="D325" i="11"/>
  <c r="D317" i="11" s="1"/>
  <c r="C325" i="11"/>
  <c r="E324" i="11"/>
  <c r="E323" i="11"/>
  <c r="E322" i="11"/>
  <c r="E321" i="11"/>
  <c r="E320" i="11"/>
  <c r="E319" i="11"/>
  <c r="E318" i="11"/>
  <c r="C317" i="11"/>
  <c r="E316" i="11"/>
  <c r="I316" i="11" s="1"/>
  <c r="E315" i="11"/>
  <c r="I315" i="11" s="1"/>
  <c r="I314" i="11"/>
  <c r="E314" i="11"/>
  <c r="H314" i="11" s="1"/>
  <c r="E313" i="11"/>
  <c r="G312" i="11"/>
  <c r="D312" i="11"/>
  <c r="C312" i="11"/>
  <c r="E311" i="11"/>
  <c r="I311" i="11" s="1"/>
  <c r="E310" i="11"/>
  <c r="I310" i="11" s="1"/>
  <c r="H309" i="11"/>
  <c r="E309" i="11"/>
  <c r="I309" i="11" s="1"/>
  <c r="H308" i="11"/>
  <c r="E308" i="11"/>
  <c r="I308" i="11" s="1"/>
  <c r="G307" i="11"/>
  <c r="D307" i="11"/>
  <c r="D301" i="11" s="1"/>
  <c r="C307" i="11"/>
  <c r="C301" i="11" s="1"/>
  <c r="E306" i="11"/>
  <c r="I306" i="11" s="1"/>
  <c r="E305" i="11"/>
  <c r="I305" i="11" s="1"/>
  <c r="E304" i="11"/>
  <c r="I304" i="11" s="1"/>
  <c r="E303" i="11"/>
  <c r="I303" i="11" s="1"/>
  <c r="E302" i="11"/>
  <c r="I302" i="11" s="1"/>
  <c r="G301" i="11"/>
  <c r="H299" i="11"/>
  <c r="E299" i="11"/>
  <c r="I299" i="11" s="1"/>
  <c r="E298" i="11"/>
  <c r="I298" i="11" s="1"/>
  <c r="G297" i="11"/>
  <c r="D297" i="11"/>
  <c r="C297" i="11"/>
  <c r="E297" i="11" s="1"/>
  <c r="E296" i="11"/>
  <c r="E295" i="11"/>
  <c r="I295" i="11" s="1"/>
  <c r="E294" i="11"/>
  <c r="H294" i="11" s="1"/>
  <c r="E293" i="11"/>
  <c r="I293" i="11" s="1"/>
  <c r="E292" i="11"/>
  <c r="I292" i="11" s="1"/>
  <c r="H291" i="11"/>
  <c r="E291" i="11"/>
  <c r="I291" i="11" s="1"/>
  <c r="I290" i="11"/>
  <c r="E290" i="11"/>
  <c r="H290" i="11" s="1"/>
  <c r="E289" i="11"/>
  <c r="I289" i="11" s="1"/>
  <c r="H288" i="11"/>
  <c r="E288" i="11"/>
  <c r="I288" i="11" s="1"/>
  <c r="H287" i="11"/>
  <c r="E287" i="11"/>
  <c r="I287" i="11" s="1"/>
  <c r="E286" i="11"/>
  <c r="I286" i="11" s="1"/>
  <c r="E285" i="11"/>
  <c r="E284" i="11"/>
  <c r="I284" i="11" s="1"/>
  <c r="E283" i="11"/>
  <c r="I283" i="11" s="1"/>
  <c r="E282" i="11"/>
  <c r="E281" i="11"/>
  <c r="E280" i="11"/>
  <c r="G279" i="11"/>
  <c r="D279" i="11"/>
  <c r="C279" i="11"/>
  <c r="E279" i="11" s="1"/>
  <c r="E278" i="11"/>
  <c r="E277" i="11"/>
  <c r="I277" i="11" s="1"/>
  <c r="E276" i="11"/>
  <c r="I276" i="11" s="1"/>
  <c r="E275" i="11"/>
  <c r="I275" i="11" s="1"/>
  <c r="E274" i="11"/>
  <c r="E273" i="11"/>
  <c r="G272" i="11"/>
  <c r="D272" i="11"/>
  <c r="D271" i="11" s="1"/>
  <c r="C272" i="11"/>
  <c r="C271" i="11"/>
  <c r="H270" i="11"/>
  <c r="E270" i="11"/>
  <c r="I270" i="11" s="1"/>
  <c r="G269" i="11"/>
  <c r="D269" i="11"/>
  <c r="E269" i="11" s="1"/>
  <c r="C269" i="11"/>
  <c r="E268" i="11"/>
  <c r="I268" i="11" s="1"/>
  <c r="I267" i="11"/>
  <c r="E267" i="11"/>
  <c r="H267" i="11" s="1"/>
  <c r="I266" i="11"/>
  <c r="E266" i="11"/>
  <c r="H266" i="11" s="1"/>
  <c r="G265" i="11"/>
  <c r="D265" i="11"/>
  <c r="C265" i="11"/>
  <c r="C263" i="11" s="1"/>
  <c r="E264" i="11"/>
  <c r="I264" i="11" s="1"/>
  <c r="D263" i="11"/>
  <c r="E261" i="11"/>
  <c r="I261" i="11" s="1"/>
  <c r="E260" i="11"/>
  <c r="E259" i="11"/>
  <c r="H259" i="11" s="1"/>
  <c r="E258" i="11"/>
  <c r="I258" i="11" s="1"/>
  <c r="E257" i="11"/>
  <c r="I257" i="11" s="1"/>
  <c r="E256" i="11"/>
  <c r="E255" i="11"/>
  <c r="H255" i="11" s="1"/>
  <c r="G254" i="11"/>
  <c r="D254" i="11"/>
  <c r="E254" i="11" s="1"/>
  <c r="C254" i="11"/>
  <c r="E253" i="11"/>
  <c r="I253" i="11" s="1"/>
  <c r="H252" i="11"/>
  <c r="E252" i="11"/>
  <c r="I252" i="11" s="1"/>
  <c r="E251" i="11"/>
  <c r="I251" i="11" s="1"/>
  <c r="G250" i="11"/>
  <c r="D250" i="11"/>
  <c r="D248" i="11" s="1"/>
  <c r="C250" i="11"/>
  <c r="E249" i="11"/>
  <c r="E247" i="11"/>
  <c r="H247" i="11" s="1"/>
  <c r="I246" i="11"/>
  <c r="E246" i="11"/>
  <c r="H246" i="11" s="1"/>
  <c r="G245" i="11"/>
  <c r="D245" i="11"/>
  <c r="C245" i="11"/>
  <c r="E245" i="11" s="1"/>
  <c r="I245" i="11" s="1"/>
  <c r="E244" i="11"/>
  <c r="I244" i="11" s="1"/>
  <c r="E243" i="11"/>
  <c r="I243" i="11" s="1"/>
  <c r="E242" i="11"/>
  <c r="E241" i="11"/>
  <c r="I241" i="11" s="1"/>
  <c r="G240" i="11"/>
  <c r="D240" i="11"/>
  <c r="C240" i="11"/>
  <c r="E239" i="11"/>
  <c r="I239" i="11" s="1"/>
  <c r="E238" i="11"/>
  <c r="I238" i="11" s="1"/>
  <c r="E237" i="11"/>
  <c r="H237" i="11" s="1"/>
  <c r="E236" i="11"/>
  <c r="I236" i="11" s="1"/>
  <c r="E235" i="11"/>
  <c r="I235" i="11" s="1"/>
  <c r="E234" i="11"/>
  <c r="I234" i="11" s="1"/>
  <c r="E233" i="11"/>
  <c r="H233" i="11" s="1"/>
  <c r="E232" i="11"/>
  <c r="I232" i="11" s="1"/>
  <c r="E231" i="11"/>
  <c r="I231" i="11" s="1"/>
  <c r="G230" i="11"/>
  <c r="D230" i="11"/>
  <c r="D229" i="11" s="1"/>
  <c r="C230" i="11"/>
  <c r="E228" i="11"/>
  <c r="H228" i="11" s="1"/>
  <c r="G227" i="11"/>
  <c r="D227" i="11"/>
  <c r="C227" i="11"/>
  <c r="E226" i="11"/>
  <c r="I226" i="11" s="1"/>
  <c r="I225" i="11"/>
  <c r="H225" i="11"/>
  <c r="E225" i="11"/>
  <c r="E224" i="11"/>
  <c r="I224" i="11" s="1"/>
  <c r="E223" i="11"/>
  <c r="E222" i="11"/>
  <c r="I222" i="11" s="1"/>
  <c r="G221" i="11"/>
  <c r="D221" i="11"/>
  <c r="D220" i="11" s="1"/>
  <c r="C221" i="11"/>
  <c r="E221" i="11" s="1"/>
  <c r="E217" i="11"/>
  <c r="I217" i="11" s="1"/>
  <c r="I216" i="11"/>
  <c r="H216" i="11"/>
  <c r="E216" i="11"/>
  <c r="E215" i="11"/>
  <c r="I215" i="11" s="1"/>
  <c r="G214" i="11"/>
  <c r="D214" i="11"/>
  <c r="C214" i="11"/>
  <c r="E213" i="11"/>
  <c r="H213" i="11" s="1"/>
  <c r="E212" i="11"/>
  <c r="I212" i="11" s="1"/>
  <c r="E211" i="11"/>
  <c r="I211" i="11" s="1"/>
  <c r="E210" i="11"/>
  <c r="I210" i="11" s="1"/>
  <c r="E209" i="11"/>
  <c r="I209" i="11" s="1"/>
  <c r="E208" i="11"/>
  <c r="I208" i="11" s="1"/>
  <c r="G207" i="11"/>
  <c r="D207" i="11"/>
  <c r="C207" i="11"/>
  <c r="E206" i="11"/>
  <c r="E205" i="11"/>
  <c r="I205" i="11" s="1"/>
  <c r="G204" i="11"/>
  <c r="D204" i="11"/>
  <c r="C204" i="11"/>
  <c r="E203" i="11"/>
  <c r="H203" i="11" s="1"/>
  <c r="E202" i="11"/>
  <c r="I202" i="11" s="1"/>
  <c r="E201" i="11"/>
  <c r="E200" i="11"/>
  <c r="H200" i="11" s="1"/>
  <c r="G199" i="11"/>
  <c r="D199" i="11"/>
  <c r="C199" i="11"/>
  <c r="E198" i="11"/>
  <c r="I198" i="11" s="1"/>
  <c r="E197" i="11"/>
  <c r="H197" i="11" s="1"/>
  <c r="G196" i="11"/>
  <c r="D196" i="11"/>
  <c r="C196" i="11"/>
  <c r="E195" i="11"/>
  <c r="I195" i="11" s="1"/>
  <c r="E194" i="11"/>
  <c r="I194" i="11" s="1"/>
  <c r="G193" i="11"/>
  <c r="D193" i="11"/>
  <c r="C193" i="11"/>
  <c r="E192" i="11"/>
  <c r="I192" i="11" s="1"/>
  <c r="E191" i="11"/>
  <c r="E190" i="11"/>
  <c r="I190" i="11" s="1"/>
  <c r="G189" i="11"/>
  <c r="D189" i="11"/>
  <c r="C189" i="11"/>
  <c r="E189" i="11" s="1"/>
  <c r="E188" i="11"/>
  <c r="I188" i="11" s="1"/>
  <c r="E187" i="11"/>
  <c r="H187" i="11" s="1"/>
  <c r="G186" i="11"/>
  <c r="D186" i="11"/>
  <c r="C186" i="11"/>
  <c r="E185" i="11"/>
  <c r="I185" i="11" s="1"/>
  <c r="E184" i="11"/>
  <c r="I184" i="11" s="1"/>
  <c r="E183" i="11"/>
  <c r="I183" i="11" s="1"/>
  <c r="G182" i="11"/>
  <c r="D182" i="11"/>
  <c r="C182" i="11"/>
  <c r="E181" i="11"/>
  <c r="I181" i="11" s="1"/>
  <c r="E180" i="11"/>
  <c r="I180" i="11" s="1"/>
  <c r="E179" i="11"/>
  <c r="I179" i="11" s="1"/>
  <c r="E178" i="11"/>
  <c r="I178" i="11" s="1"/>
  <c r="E177" i="11"/>
  <c r="I177" i="11" s="1"/>
  <c r="E176" i="11"/>
  <c r="I176" i="11" s="1"/>
  <c r="E175" i="11"/>
  <c r="I175" i="11" s="1"/>
  <c r="E174" i="11"/>
  <c r="I174" i="11" s="1"/>
  <c r="E173" i="11"/>
  <c r="H173" i="11" s="1"/>
  <c r="E171" i="11"/>
  <c r="I171" i="11" s="1"/>
  <c r="E170" i="11"/>
  <c r="E169" i="11"/>
  <c r="I169" i="11" s="1"/>
  <c r="E168" i="11"/>
  <c r="E167" i="11"/>
  <c r="I167" i="11" s="1"/>
  <c r="E166" i="11"/>
  <c r="E165" i="11"/>
  <c r="I165" i="11" s="1"/>
  <c r="G164" i="11"/>
  <c r="D164" i="11"/>
  <c r="C164" i="11"/>
  <c r="G163" i="11"/>
  <c r="D163" i="11"/>
  <c r="C163" i="11"/>
  <c r="E163" i="11" s="1"/>
  <c r="E162" i="11"/>
  <c r="I162" i="11" s="1"/>
  <c r="E161" i="11"/>
  <c r="H161" i="11" s="1"/>
  <c r="E160" i="11"/>
  <c r="I160" i="11" s="1"/>
  <c r="E159" i="11"/>
  <c r="I159" i="11" s="1"/>
  <c r="E158" i="11"/>
  <c r="I158" i="11" s="1"/>
  <c r="E157" i="11"/>
  <c r="H157" i="11" s="1"/>
  <c r="E156" i="11"/>
  <c r="I156" i="11" s="1"/>
  <c r="E155" i="11"/>
  <c r="I155" i="11" s="1"/>
  <c r="G154" i="11"/>
  <c r="D154" i="11"/>
  <c r="C154" i="11"/>
  <c r="G153" i="11"/>
  <c r="D153" i="11"/>
  <c r="C153" i="11"/>
  <c r="E152" i="11"/>
  <c r="I152" i="11" s="1"/>
  <c r="E151" i="11"/>
  <c r="E150" i="11"/>
  <c r="I150" i="11" s="1"/>
  <c r="E149" i="11"/>
  <c r="G148" i="11"/>
  <c r="D148" i="11"/>
  <c r="C148" i="11"/>
  <c r="E148" i="11" s="1"/>
  <c r="E147" i="11"/>
  <c r="H147" i="11" s="1"/>
  <c r="E146" i="11"/>
  <c r="I146" i="11" s="1"/>
  <c r="E145" i="11"/>
  <c r="H145" i="11" s="1"/>
  <c r="E144" i="11"/>
  <c r="I144" i="11" s="1"/>
  <c r="H143" i="11"/>
  <c r="E143" i="11"/>
  <c r="I143" i="11" s="1"/>
  <c r="E142" i="11"/>
  <c r="I142" i="11" s="1"/>
  <c r="I141" i="11"/>
  <c r="H141" i="11"/>
  <c r="E141" i="11"/>
  <c r="E140" i="11"/>
  <c r="I140" i="11" s="1"/>
  <c r="G139" i="11"/>
  <c r="G135" i="11" s="1"/>
  <c r="D139" i="11"/>
  <c r="C139" i="11"/>
  <c r="C135" i="11" s="1"/>
  <c r="I138" i="11"/>
  <c r="E138" i="11"/>
  <c r="H138" i="11" s="1"/>
  <c r="E137" i="11"/>
  <c r="I137" i="11" s="1"/>
  <c r="E136" i="11"/>
  <c r="I136" i="11" s="1"/>
  <c r="D135" i="11"/>
  <c r="E134" i="11"/>
  <c r="I134" i="11" s="1"/>
  <c r="E133" i="11"/>
  <c r="I133" i="11" s="1"/>
  <c r="E132" i="11"/>
  <c r="I132" i="11" s="1"/>
  <c r="E131" i="11"/>
  <c r="I131" i="11" s="1"/>
  <c r="E130" i="11"/>
  <c r="I130" i="11" s="1"/>
  <c r="E129" i="11"/>
  <c r="I129" i="11" s="1"/>
  <c r="E128" i="11"/>
  <c r="I128" i="11" s="1"/>
  <c r="G127" i="11"/>
  <c r="D127" i="11"/>
  <c r="C127" i="11"/>
  <c r="E126" i="11"/>
  <c r="E125" i="11"/>
  <c r="I125" i="11" s="1"/>
  <c r="G124" i="11"/>
  <c r="D124" i="11"/>
  <c r="C124" i="11"/>
  <c r="E123" i="11"/>
  <c r="I123" i="11" s="1"/>
  <c r="E122" i="11"/>
  <c r="H122" i="11" s="1"/>
  <c r="E121" i="11"/>
  <c r="I121" i="11" s="1"/>
  <c r="E120" i="11"/>
  <c r="H120" i="11" s="1"/>
  <c r="E119" i="11"/>
  <c r="I119" i="11" s="1"/>
  <c r="I118" i="11"/>
  <c r="E118" i="11"/>
  <c r="H118" i="11" s="1"/>
  <c r="E117" i="11"/>
  <c r="I117" i="11" s="1"/>
  <c r="I116" i="11"/>
  <c r="E116" i="11"/>
  <c r="H116" i="11" s="1"/>
  <c r="G115" i="11"/>
  <c r="D115" i="11"/>
  <c r="C115" i="11"/>
  <c r="E115" i="11" s="1"/>
  <c r="E114" i="11"/>
  <c r="I114" i="11" s="1"/>
  <c r="H113" i="11"/>
  <c r="E113" i="11"/>
  <c r="I113" i="11" s="1"/>
  <c r="E110" i="11"/>
  <c r="I110" i="11" s="1"/>
  <c r="E109" i="11"/>
  <c r="E108" i="11"/>
  <c r="I108" i="11" s="1"/>
  <c r="G107" i="11"/>
  <c r="D107" i="11"/>
  <c r="C107" i="11"/>
  <c r="E107" i="11" s="1"/>
  <c r="E106" i="11"/>
  <c r="I106" i="11" s="1"/>
  <c r="E105" i="11"/>
  <c r="H105" i="11" s="1"/>
  <c r="E104" i="11"/>
  <c r="I104" i="11" s="1"/>
  <c r="E103" i="11"/>
  <c r="H103" i="11" s="1"/>
  <c r="E102" i="11"/>
  <c r="I102" i="11" s="1"/>
  <c r="E101" i="11"/>
  <c r="E100" i="11"/>
  <c r="I100" i="11" s="1"/>
  <c r="E99" i="11"/>
  <c r="E98" i="11"/>
  <c r="I98" i="11" s="1"/>
  <c r="I97" i="11"/>
  <c r="E97" i="11"/>
  <c r="H97" i="11" s="1"/>
  <c r="E96" i="11"/>
  <c r="I96" i="11" s="1"/>
  <c r="E95" i="11"/>
  <c r="H95" i="11" s="1"/>
  <c r="E94" i="11"/>
  <c r="I94" i="11" s="1"/>
  <c r="E93" i="11"/>
  <c r="H93" i="11" s="1"/>
  <c r="E92" i="11"/>
  <c r="I92" i="11" s="1"/>
  <c r="G91" i="11"/>
  <c r="D91" i="11"/>
  <c r="C91" i="11"/>
  <c r="E90" i="11"/>
  <c r="E89" i="11"/>
  <c r="I89" i="11" s="1"/>
  <c r="E88" i="11"/>
  <c r="I88" i="11" s="1"/>
  <c r="E87" i="11"/>
  <c r="I87" i="11" s="1"/>
  <c r="G86" i="11"/>
  <c r="D86" i="11"/>
  <c r="C86" i="11"/>
  <c r="E85" i="11"/>
  <c r="I85" i="11" s="1"/>
  <c r="E84" i="11"/>
  <c r="I84" i="11" s="1"/>
  <c r="E83" i="11"/>
  <c r="E82" i="11"/>
  <c r="I82" i="11" s="1"/>
  <c r="E81" i="11"/>
  <c r="I81" i="11" s="1"/>
  <c r="E80" i="11"/>
  <c r="I80" i="11" s="1"/>
  <c r="E79" i="11"/>
  <c r="E78" i="11"/>
  <c r="I78" i="11" s="1"/>
  <c r="G77" i="11"/>
  <c r="D77" i="11"/>
  <c r="D60" i="11" s="1"/>
  <c r="C77" i="11"/>
  <c r="E77" i="11" s="1"/>
  <c r="E76" i="11"/>
  <c r="E75" i="11"/>
  <c r="I75" i="11" s="1"/>
  <c r="E74" i="11"/>
  <c r="E73" i="11"/>
  <c r="I73" i="11" s="1"/>
  <c r="E72" i="11"/>
  <c r="E71" i="11"/>
  <c r="I71" i="11" s="1"/>
  <c r="E70" i="11"/>
  <c r="E69" i="11"/>
  <c r="I69" i="11" s="1"/>
  <c r="E68" i="11"/>
  <c r="E67" i="11"/>
  <c r="I67" i="11" s="1"/>
  <c r="E66" i="11"/>
  <c r="E65" i="11"/>
  <c r="I65" i="11" s="1"/>
  <c r="E64" i="11"/>
  <c r="E63" i="11"/>
  <c r="I63" i="11" s="1"/>
  <c r="E62" i="11"/>
  <c r="E61" i="11"/>
  <c r="I61" i="11" s="1"/>
  <c r="E59" i="11"/>
  <c r="I59" i="11" s="1"/>
  <c r="E58" i="11"/>
  <c r="E57" i="11"/>
  <c r="I57" i="11" s="1"/>
  <c r="E56" i="11"/>
  <c r="H56" i="11" s="1"/>
  <c r="E55" i="11"/>
  <c r="I55" i="11" s="1"/>
  <c r="E54" i="11"/>
  <c r="H54" i="11" s="1"/>
  <c r="E53" i="11"/>
  <c r="I53" i="11" s="1"/>
  <c r="E52" i="11"/>
  <c r="H52" i="11" s="1"/>
  <c r="E51" i="11"/>
  <c r="I51" i="11" s="1"/>
  <c r="E50" i="11"/>
  <c r="H50" i="11" s="1"/>
  <c r="E49" i="11"/>
  <c r="I49" i="11" s="1"/>
  <c r="E48" i="11"/>
  <c r="H48" i="11" s="1"/>
  <c r="G47" i="11"/>
  <c r="D47" i="11"/>
  <c r="C47" i="11"/>
  <c r="C46" i="11" s="1"/>
  <c r="D46" i="11"/>
  <c r="E45" i="11"/>
  <c r="I45" i="11" s="1"/>
  <c r="E44" i="11"/>
  <c r="E43" i="11"/>
  <c r="I43" i="11" s="1"/>
  <c r="E42" i="11"/>
  <c r="I42" i="11" s="1"/>
  <c r="E41" i="11"/>
  <c r="I41" i="11" s="1"/>
  <c r="G40" i="11"/>
  <c r="D40" i="11"/>
  <c r="C40" i="11"/>
  <c r="E40" i="11" s="1"/>
  <c r="E39" i="11"/>
  <c r="E38" i="11"/>
  <c r="I38" i="11" s="1"/>
  <c r="G37" i="11"/>
  <c r="D37" i="11"/>
  <c r="C37" i="11"/>
  <c r="D36" i="11"/>
  <c r="D35" i="11" s="1"/>
  <c r="E33" i="11"/>
  <c r="I33" i="11" s="1"/>
  <c r="G32" i="11"/>
  <c r="D32" i="11"/>
  <c r="C32" i="11"/>
  <c r="E32" i="11" s="1"/>
  <c r="E30" i="11"/>
  <c r="I30" i="11" s="1"/>
  <c r="E29" i="11"/>
  <c r="E28" i="11"/>
  <c r="I28" i="11" s="1"/>
  <c r="E27" i="11"/>
  <c r="I27" i="11" s="1"/>
  <c r="E26" i="11"/>
  <c r="I26" i="11" s="1"/>
  <c r="E25" i="11"/>
  <c r="E24" i="11"/>
  <c r="I24" i="11" s="1"/>
  <c r="E23" i="11"/>
  <c r="I23" i="11" s="1"/>
  <c r="E22" i="11"/>
  <c r="I22" i="11" s="1"/>
  <c r="E21" i="11"/>
  <c r="E20" i="11"/>
  <c r="I20" i="11" s="1"/>
  <c r="E19" i="11"/>
  <c r="I19" i="11" s="1"/>
  <c r="E18" i="11"/>
  <c r="I18" i="11" s="1"/>
  <c r="E17" i="11"/>
  <c r="E16" i="11"/>
  <c r="I16" i="11" s="1"/>
  <c r="E15" i="11"/>
  <c r="I15" i="11" s="1"/>
  <c r="G14" i="11"/>
  <c r="D14" i="11"/>
  <c r="C14" i="11"/>
  <c r="I11" i="11"/>
  <c r="E11" i="11"/>
  <c r="H11" i="11" s="1"/>
  <c r="E10" i="11"/>
  <c r="I10" i="11" s="1"/>
  <c r="E9" i="11"/>
  <c r="H9" i="11" s="1"/>
  <c r="G8" i="11"/>
  <c r="D8" i="11"/>
  <c r="C8" i="11"/>
  <c r="E8" i="11" s="1"/>
  <c r="E340" i="12"/>
  <c r="I340" i="12" s="1"/>
  <c r="E339" i="12"/>
  <c r="E338" i="12"/>
  <c r="I338" i="12" s="1"/>
  <c r="E337" i="12"/>
  <c r="I337" i="12" s="1"/>
  <c r="E336" i="12"/>
  <c r="I336" i="12" s="1"/>
  <c r="G335" i="12"/>
  <c r="D335" i="12"/>
  <c r="C335" i="12"/>
  <c r="E334" i="12"/>
  <c r="I334" i="12" s="1"/>
  <c r="E333" i="12"/>
  <c r="I333" i="12" s="1"/>
  <c r="E332" i="12"/>
  <c r="I332" i="12" s="1"/>
  <c r="H331" i="12"/>
  <c r="E331" i="12"/>
  <c r="I331" i="12" s="1"/>
  <c r="E330" i="12"/>
  <c r="I330" i="12" s="1"/>
  <c r="I329" i="12"/>
  <c r="H329" i="12"/>
  <c r="E329" i="12"/>
  <c r="E328" i="12"/>
  <c r="I328" i="12" s="1"/>
  <c r="E327" i="12"/>
  <c r="I327" i="12" s="1"/>
  <c r="E326" i="12"/>
  <c r="I326" i="12" s="1"/>
  <c r="G325" i="12"/>
  <c r="D325" i="12"/>
  <c r="C325" i="12"/>
  <c r="E325" i="12" s="1"/>
  <c r="E324" i="12"/>
  <c r="E323" i="12"/>
  <c r="I323" i="12" s="1"/>
  <c r="E322" i="12"/>
  <c r="E321" i="12"/>
  <c r="I321" i="12" s="1"/>
  <c r="E320" i="12"/>
  <c r="E319" i="12"/>
  <c r="I319" i="12" s="1"/>
  <c r="E318" i="12"/>
  <c r="D317" i="12"/>
  <c r="E316" i="12"/>
  <c r="H316" i="12" s="1"/>
  <c r="E315" i="12"/>
  <c r="I315" i="12" s="1"/>
  <c r="E314" i="12"/>
  <c r="H314" i="12" s="1"/>
  <c r="E313" i="12"/>
  <c r="I313" i="12" s="1"/>
  <c r="G312" i="12"/>
  <c r="D312" i="12"/>
  <c r="C312" i="12"/>
  <c r="E311" i="12"/>
  <c r="I311" i="12" s="1"/>
  <c r="E310" i="12"/>
  <c r="I310" i="12" s="1"/>
  <c r="H309" i="12"/>
  <c r="E309" i="12"/>
  <c r="I309" i="12" s="1"/>
  <c r="E308" i="12"/>
  <c r="I308" i="12" s="1"/>
  <c r="G307" i="12"/>
  <c r="G301" i="12" s="1"/>
  <c r="D307" i="12"/>
  <c r="C307" i="12"/>
  <c r="E307" i="12" s="1"/>
  <c r="E306" i="12"/>
  <c r="I306" i="12" s="1"/>
  <c r="E305" i="12"/>
  <c r="I305" i="12" s="1"/>
  <c r="H304" i="12"/>
  <c r="E304" i="12"/>
  <c r="I304" i="12" s="1"/>
  <c r="E303" i="12"/>
  <c r="I303" i="12" s="1"/>
  <c r="E302" i="12"/>
  <c r="I302" i="12" s="1"/>
  <c r="D301" i="12"/>
  <c r="E299" i="12"/>
  <c r="E298" i="12"/>
  <c r="I298" i="12" s="1"/>
  <c r="G297" i="12"/>
  <c r="D297" i="12"/>
  <c r="C297" i="12"/>
  <c r="E297" i="12" s="1"/>
  <c r="I297" i="12" s="1"/>
  <c r="E296" i="12"/>
  <c r="H296" i="12" s="1"/>
  <c r="E295" i="12"/>
  <c r="I295" i="12" s="1"/>
  <c r="E294" i="12"/>
  <c r="H294" i="12" s="1"/>
  <c r="E293" i="12"/>
  <c r="I293" i="12" s="1"/>
  <c r="E292" i="12"/>
  <c r="H292" i="12" s="1"/>
  <c r="E291" i="12"/>
  <c r="I291" i="12" s="1"/>
  <c r="E290" i="12"/>
  <c r="E289" i="12"/>
  <c r="I289" i="12" s="1"/>
  <c r="I288" i="12"/>
  <c r="E288" i="12"/>
  <c r="H288" i="12" s="1"/>
  <c r="E287" i="12"/>
  <c r="I287" i="12" s="1"/>
  <c r="H286" i="12"/>
  <c r="E286" i="12"/>
  <c r="I286" i="12" s="1"/>
  <c r="E285" i="12"/>
  <c r="I285" i="12" s="1"/>
  <c r="E284" i="12"/>
  <c r="H284" i="12" s="1"/>
  <c r="E283" i="12"/>
  <c r="I283" i="12" s="1"/>
  <c r="H282" i="12"/>
  <c r="E282" i="12"/>
  <c r="I282" i="12" s="1"/>
  <c r="E281" i="12"/>
  <c r="I281" i="12" s="1"/>
  <c r="I280" i="12"/>
  <c r="E280" i="12"/>
  <c r="H280" i="12" s="1"/>
  <c r="G279" i="12"/>
  <c r="D279" i="12"/>
  <c r="C279" i="12"/>
  <c r="E278" i="12"/>
  <c r="I278" i="12" s="1"/>
  <c r="E277" i="12"/>
  <c r="I277" i="12" s="1"/>
  <c r="E276" i="12"/>
  <c r="I276" i="12" s="1"/>
  <c r="I275" i="12"/>
  <c r="E275" i="12"/>
  <c r="H275" i="12" s="1"/>
  <c r="E274" i="12"/>
  <c r="I274" i="12" s="1"/>
  <c r="E273" i="12"/>
  <c r="G272" i="12"/>
  <c r="D272" i="12"/>
  <c r="D271" i="12" s="1"/>
  <c r="C272" i="12"/>
  <c r="E270" i="12"/>
  <c r="H270" i="12" s="1"/>
  <c r="G269" i="12"/>
  <c r="D269" i="12"/>
  <c r="C269" i="12"/>
  <c r="E269" i="12" s="1"/>
  <c r="E268" i="12"/>
  <c r="I268" i="12" s="1"/>
  <c r="E267" i="12"/>
  <c r="I267" i="12" s="1"/>
  <c r="E266" i="12"/>
  <c r="I266" i="12" s="1"/>
  <c r="G265" i="12"/>
  <c r="G263" i="12" s="1"/>
  <c r="D265" i="12"/>
  <c r="D263" i="12" s="1"/>
  <c r="D262" i="12" s="1"/>
  <c r="C265" i="12"/>
  <c r="E264" i="12"/>
  <c r="I264" i="12" s="1"/>
  <c r="C263" i="12"/>
  <c r="E261" i="12"/>
  <c r="I261" i="12" s="1"/>
  <c r="E260" i="12"/>
  <c r="I260" i="12" s="1"/>
  <c r="E259" i="12"/>
  <c r="E258" i="12"/>
  <c r="I258" i="12" s="1"/>
  <c r="H257" i="12"/>
  <c r="E257" i="12"/>
  <c r="I257" i="12" s="1"/>
  <c r="E256" i="12"/>
  <c r="I256" i="12" s="1"/>
  <c r="E255" i="12"/>
  <c r="G254" i="12"/>
  <c r="D254" i="12"/>
  <c r="E254" i="12" s="1"/>
  <c r="C254" i="12"/>
  <c r="E253" i="12"/>
  <c r="I253" i="12" s="1"/>
  <c r="E252" i="12"/>
  <c r="E251" i="12"/>
  <c r="I251" i="12" s="1"/>
  <c r="G250" i="12"/>
  <c r="D250" i="12"/>
  <c r="D248" i="12" s="1"/>
  <c r="C250" i="12"/>
  <c r="C248" i="12" s="1"/>
  <c r="I249" i="12"/>
  <c r="E249" i="12"/>
  <c r="H249" i="12" s="1"/>
  <c r="G248" i="12"/>
  <c r="E247" i="12"/>
  <c r="I247" i="12" s="1"/>
  <c r="E246" i="12"/>
  <c r="G245" i="12"/>
  <c r="D245" i="12"/>
  <c r="C245" i="12"/>
  <c r="I244" i="12"/>
  <c r="E244" i="12"/>
  <c r="H244" i="12" s="1"/>
  <c r="E243" i="12"/>
  <c r="I243" i="12" s="1"/>
  <c r="E242" i="12"/>
  <c r="I242" i="12" s="1"/>
  <c r="E241" i="12"/>
  <c r="I241" i="12" s="1"/>
  <c r="G240" i="12"/>
  <c r="D240" i="12"/>
  <c r="C240" i="12"/>
  <c r="E240" i="12" s="1"/>
  <c r="E239" i="12"/>
  <c r="I239" i="12" s="1"/>
  <c r="E238" i="12"/>
  <c r="I238" i="12" s="1"/>
  <c r="E237" i="12"/>
  <c r="I237" i="12" s="1"/>
  <c r="E236" i="12"/>
  <c r="I236" i="12" s="1"/>
  <c r="E235" i="12"/>
  <c r="I235" i="12" s="1"/>
  <c r="E234" i="12"/>
  <c r="I234" i="12" s="1"/>
  <c r="H233" i="12"/>
  <c r="E233" i="12"/>
  <c r="I233" i="12" s="1"/>
  <c r="E232" i="12"/>
  <c r="I232" i="12" s="1"/>
  <c r="E231" i="12"/>
  <c r="I231" i="12" s="1"/>
  <c r="G230" i="12"/>
  <c r="D230" i="12"/>
  <c r="C230" i="12"/>
  <c r="G229" i="12"/>
  <c r="C229" i="12"/>
  <c r="E228" i="12"/>
  <c r="I228" i="12" s="1"/>
  <c r="G227" i="12"/>
  <c r="D227" i="12"/>
  <c r="C227" i="12"/>
  <c r="E226" i="12"/>
  <c r="I226" i="12" s="1"/>
  <c r="E225" i="12"/>
  <c r="H225" i="12" s="1"/>
  <c r="E224" i="12"/>
  <c r="I224" i="12" s="1"/>
  <c r="H223" i="12"/>
  <c r="E223" i="12"/>
  <c r="I223" i="12" s="1"/>
  <c r="E222" i="12"/>
  <c r="I222" i="12" s="1"/>
  <c r="G221" i="12"/>
  <c r="D221" i="12"/>
  <c r="D220" i="12" s="1"/>
  <c r="C221" i="12"/>
  <c r="E221" i="12" s="1"/>
  <c r="E217" i="12"/>
  <c r="I217" i="12" s="1"/>
  <c r="E216" i="12"/>
  <c r="E215" i="12"/>
  <c r="G214" i="12"/>
  <c r="D214" i="12"/>
  <c r="C214" i="12"/>
  <c r="E214" i="12" s="1"/>
  <c r="I214" i="12" s="1"/>
  <c r="E213" i="12"/>
  <c r="I213" i="12" s="1"/>
  <c r="E212" i="12"/>
  <c r="I212" i="12" s="1"/>
  <c r="E211" i="12"/>
  <c r="I211" i="12" s="1"/>
  <c r="E210" i="12"/>
  <c r="I210" i="12" s="1"/>
  <c r="E209" i="12"/>
  <c r="H209" i="12" s="1"/>
  <c r="E208" i="12"/>
  <c r="I208" i="12" s="1"/>
  <c r="G207" i="12"/>
  <c r="D207" i="12"/>
  <c r="C207" i="12"/>
  <c r="E206" i="12"/>
  <c r="I206" i="12" s="1"/>
  <c r="E205" i="12"/>
  <c r="I205" i="12" s="1"/>
  <c r="G204" i="12"/>
  <c r="D204" i="12"/>
  <c r="C204" i="12"/>
  <c r="E203" i="12"/>
  <c r="E202" i="12"/>
  <c r="I202" i="12" s="1"/>
  <c r="E201" i="12"/>
  <c r="E200" i="12"/>
  <c r="I200" i="12" s="1"/>
  <c r="G199" i="12"/>
  <c r="D199" i="12"/>
  <c r="C199" i="12"/>
  <c r="E198" i="12"/>
  <c r="E197" i="12"/>
  <c r="H197" i="12" s="1"/>
  <c r="G196" i="12"/>
  <c r="D196" i="12"/>
  <c r="C196" i="12"/>
  <c r="E195" i="12"/>
  <c r="I195" i="12" s="1"/>
  <c r="E194" i="12"/>
  <c r="H194" i="12" s="1"/>
  <c r="G193" i="12"/>
  <c r="D193" i="12"/>
  <c r="C193" i="12"/>
  <c r="E192" i="12"/>
  <c r="I192" i="12" s="1"/>
  <c r="E191" i="12"/>
  <c r="I191" i="12" s="1"/>
  <c r="E190" i="12"/>
  <c r="I190" i="12" s="1"/>
  <c r="G189" i="12"/>
  <c r="D189" i="12"/>
  <c r="C189" i="12"/>
  <c r="E188" i="12"/>
  <c r="E187" i="12"/>
  <c r="I187" i="12" s="1"/>
  <c r="G186" i="12"/>
  <c r="D186" i="12"/>
  <c r="C186" i="12"/>
  <c r="E186" i="12" s="1"/>
  <c r="E185" i="12"/>
  <c r="E184" i="12"/>
  <c r="H184" i="12" s="1"/>
  <c r="E183" i="12"/>
  <c r="G182" i="12"/>
  <c r="D182" i="12"/>
  <c r="C182" i="12"/>
  <c r="E181" i="12"/>
  <c r="H181" i="12" s="1"/>
  <c r="E180" i="12"/>
  <c r="I180" i="12" s="1"/>
  <c r="E179" i="12"/>
  <c r="I179" i="12" s="1"/>
  <c r="E178" i="12"/>
  <c r="I178" i="12" s="1"/>
  <c r="E177" i="12"/>
  <c r="H177" i="12" s="1"/>
  <c r="E176" i="12"/>
  <c r="I176" i="12" s="1"/>
  <c r="E175" i="12"/>
  <c r="H175" i="12" s="1"/>
  <c r="E174" i="12"/>
  <c r="I174" i="12" s="1"/>
  <c r="E173" i="12"/>
  <c r="H173" i="12" s="1"/>
  <c r="E171" i="12"/>
  <c r="I171" i="12" s="1"/>
  <c r="E170" i="12"/>
  <c r="H170" i="12" s="1"/>
  <c r="E169" i="12"/>
  <c r="I169" i="12" s="1"/>
  <c r="E168" i="12"/>
  <c r="I168" i="12" s="1"/>
  <c r="E167" i="12"/>
  <c r="I167" i="12" s="1"/>
  <c r="E166" i="12"/>
  <c r="I166" i="12" s="1"/>
  <c r="E165" i="12"/>
  <c r="I165" i="12" s="1"/>
  <c r="G164" i="12"/>
  <c r="D164" i="12"/>
  <c r="C164" i="12"/>
  <c r="G163" i="12"/>
  <c r="D163" i="12"/>
  <c r="C163" i="12"/>
  <c r="E162" i="12"/>
  <c r="E161" i="12"/>
  <c r="H161" i="12" s="1"/>
  <c r="E160" i="12"/>
  <c r="E159" i="12"/>
  <c r="H159" i="12" s="1"/>
  <c r="E158" i="12"/>
  <c r="E157" i="12"/>
  <c r="H157" i="12" s="1"/>
  <c r="E156" i="12"/>
  <c r="E155" i="12"/>
  <c r="H155" i="12" s="1"/>
  <c r="G154" i="12"/>
  <c r="D154" i="12"/>
  <c r="C154" i="12"/>
  <c r="G153" i="12"/>
  <c r="D153" i="12"/>
  <c r="C153" i="12"/>
  <c r="E152" i="12"/>
  <c r="I152" i="12" s="1"/>
  <c r="E151" i="12"/>
  <c r="I151" i="12" s="1"/>
  <c r="E150" i="12"/>
  <c r="I150" i="12" s="1"/>
  <c r="E149" i="12"/>
  <c r="I149" i="12" s="1"/>
  <c r="G148" i="12"/>
  <c r="D148" i="12"/>
  <c r="C148" i="12"/>
  <c r="E147" i="12"/>
  <c r="I147" i="12" s="1"/>
  <c r="E146" i="12"/>
  <c r="E145" i="12"/>
  <c r="I145" i="12" s="1"/>
  <c r="E144" i="12"/>
  <c r="E143" i="12"/>
  <c r="I143" i="12" s="1"/>
  <c r="E142" i="12"/>
  <c r="E141" i="12"/>
  <c r="I141" i="12" s="1"/>
  <c r="E140" i="12"/>
  <c r="G139" i="12"/>
  <c r="G135" i="12" s="1"/>
  <c r="D139" i="12"/>
  <c r="D135" i="12" s="1"/>
  <c r="C139" i="12"/>
  <c r="E138" i="12"/>
  <c r="H138" i="12" s="1"/>
  <c r="E137" i="12"/>
  <c r="I136" i="12"/>
  <c r="E136" i="12"/>
  <c r="H136" i="12" s="1"/>
  <c r="E134" i="12"/>
  <c r="E133" i="12"/>
  <c r="I133" i="12" s="1"/>
  <c r="E132" i="12"/>
  <c r="I131" i="12"/>
  <c r="E131" i="12"/>
  <c r="H131" i="12" s="1"/>
  <c r="E130" i="12"/>
  <c r="E129" i="12"/>
  <c r="I129" i="12" s="1"/>
  <c r="E128" i="12"/>
  <c r="G127" i="12"/>
  <c r="D127" i="12"/>
  <c r="C127" i="12"/>
  <c r="E127" i="12" s="1"/>
  <c r="E126" i="12"/>
  <c r="I126" i="12" s="1"/>
  <c r="E125" i="12"/>
  <c r="I125" i="12" s="1"/>
  <c r="G124" i="12"/>
  <c r="D124" i="12"/>
  <c r="C124" i="12"/>
  <c r="E123" i="12"/>
  <c r="I123" i="12" s="1"/>
  <c r="E122" i="12"/>
  <c r="I122" i="12" s="1"/>
  <c r="E121" i="12"/>
  <c r="I121" i="12" s="1"/>
  <c r="E120" i="12"/>
  <c r="I120" i="12" s="1"/>
  <c r="E119" i="12"/>
  <c r="I119" i="12" s="1"/>
  <c r="E118" i="12"/>
  <c r="I118" i="12" s="1"/>
  <c r="H117" i="12"/>
  <c r="E117" i="12"/>
  <c r="I117" i="12" s="1"/>
  <c r="E116" i="12"/>
  <c r="I116" i="12" s="1"/>
  <c r="G115" i="12"/>
  <c r="D115" i="12"/>
  <c r="C115" i="12"/>
  <c r="E114" i="12"/>
  <c r="I113" i="12"/>
  <c r="E113" i="12"/>
  <c r="H113" i="12" s="1"/>
  <c r="E110" i="12"/>
  <c r="H110" i="12" s="1"/>
  <c r="I109" i="12"/>
  <c r="H109" i="12"/>
  <c r="E109" i="12"/>
  <c r="E108" i="12"/>
  <c r="G107" i="12"/>
  <c r="D107" i="12"/>
  <c r="C107" i="12"/>
  <c r="E107" i="12" s="1"/>
  <c r="I107" i="12" s="1"/>
  <c r="E106" i="12"/>
  <c r="I106" i="12" s="1"/>
  <c r="E105" i="12"/>
  <c r="I105" i="12" s="1"/>
  <c r="E104" i="12"/>
  <c r="E103" i="12"/>
  <c r="I103" i="12" s="1"/>
  <c r="E102" i="12"/>
  <c r="I102" i="12" s="1"/>
  <c r="E101" i="12"/>
  <c r="I101" i="12" s="1"/>
  <c r="E100" i="12"/>
  <c r="E99" i="12"/>
  <c r="I99" i="12" s="1"/>
  <c r="E98" i="12"/>
  <c r="I98" i="12" s="1"/>
  <c r="E97" i="12"/>
  <c r="I97" i="12" s="1"/>
  <c r="E96" i="12"/>
  <c r="E95" i="12"/>
  <c r="I95" i="12" s="1"/>
  <c r="E94" i="12"/>
  <c r="I94" i="12" s="1"/>
  <c r="E93" i="12"/>
  <c r="I93" i="12" s="1"/>
  <c r="E92" i="12"/>
  <c r="G91" i="12"/>
  <c r="D91" i="12"/>
  <c r="C91" i="12"/>
  <c r="I90" i="12"/>
  <c r="E90" i="12"/>
  <c r="H90" i="12" s="1"/>
  <c r="E89" i="12"/>
  <c r="I88" i="12"/>
  <c r="E88" i="12"/>
  <c r="H88" i="12" s="1"/>
  <c r="E87" i="12"/>
  <c r="G86" i="12"/>
  <c r="D86" i="12"/>
  <c r="C86" i="12"/>
  <c r="E86" i="12" s="1"/>
  <c r="E85" i="12"/>
  <c r="E84" i="12"/>
  <c r="E83" i="12"/>
  <c r="I83" i="12" s="1"/>
  <c r="E82" i="12"/>
  <c r="E81" i="12"/>
  <c r="E80" i="12"/>
  <c r="E79" i="12"/>
  <c r="I79" i="12" s="1"/>
  <c r="E78" i="12"/>
  <c r="G77" i="12"/>
  <c r="D77" i="12"/>
  <c r="C77" i="12"/>
  <c r="E76" i="12"/>
  <c r="I76" i="12" s="1"/>
  <c r="E75" i="12"/>
  <c r="I75" i="12" s="1"/>
  <c r="H74" i="12"/>
  <c r="E74" i="12"/>
  <c r="I74" i="12" s="1"/>
  <c r="E73" i="12"/>
  <c r="I73" i="12" s="1"/>
  <c r="E72" i="12"/>
  <c r="I72" i="12" s="1"/>
  <c r="E71" i="12"/>
  <c r="H71" i="12" s="1"/>
  <c r="E70" i="12"/>
  <c r="E69" i="12"/>
  <c r="I69" i="12" s="1"/>
  <c r="E68" i="12"/>
  <c r="H68" i="12" s="1"/>
  <c r="E67" i="12"/>
  <c r="I67" i="12" s="1"/>
  <c r="I66" i="12"/>
  <c r="H66" i="12"/>
  <c r="E66" i="12"/>
  <c r="E65" i="12"/>
  <c r="I65" i="12" s="1"/>
  <c r="E64" i="12"/>
  <c r="I64" i="12" s="1"/>
  <c r="E63" i="12"/>
  <c r="I63" i="12" s="1"/>
  <c r="E62" i="12"/>
  <c r="I62" i="12" s="1"/>
  <c r="E61" i="12"/>
  <c r="I61" i="12" s="1"/>
  <c r="G60" i="12"/>
  <c r="C60" i="12"/>
  <c r="E59" i="12"/>
  <c r="I59" i="12" s="1"/>
  <c r="E58" i="12"/>
  <c r="I58" i="12" s="1"/>
  <c r="E57" i="12"/>
  <c r="I57" i="12" s="1"/>
  <c r="E56" i="12"/>
  <c r="I56" i="12" s="1"/>
  <c r="E55" i="12"/>
  <c r="E54" i="12"/>
  <c r="I54" i="12" s="1"/>
  <c r="E53" i="12"/>
  <c r="E52" i="12"/>
  <c r="I52" i="12" s="1"/>
  <c r="E51" i="12"/>
  <c r="I51" i="12" s="1"/>
  <c r="E50" i="12"/>
  <c r="I50" i="12" s="1"/>
  <c r="E49" i="12"/>
  <c r="I49" i="12" s="1"/>
  <c r="E48" i="12"/>
  <c r="I48" i="12" s="1"/>
  <c r="G47" i="12"/>
  <c r="G46" i="12" s="1"/>
  <c r="D47" i="12"/>
  <c r="C47" i="12"/>
  <c r="E47" i="12" s="1"/>
  <c r="D46" i="12"/>
  <c r="E45" i="12"/>
  <c r="E44" i="12"/>
  <c r="E43" i="12"/>
  <c r="H42" i="12"/>
  <c r="E42" i="12"/>
  <c r="I42" i="12" s="1"/>
  <c r="E41" i="12"/>
  <c r="G40" i="12"/>
  <c r="D40" i="12"/>
  <c r="C40" i="12"/>
  <c r="E39" i="12"/>
  <c r="I39" i="12" s="1"/>
  <c r="E38" i="12"/>
  <c r="G37" i="12"/>
  <c r="D37" i="12"/>
  <c r="D36" i="12" s="1"/>
  <c r="D35" i="12" s="1"/>
  <c r="C37" i="12"/>
  <c r="E37" i="12" s="1"/>
  <c r="E33" i="12"/>
  <c r="G32" i="12"/>
  <c r="D32" i="12"/>
  <c r="C32" i="12"/>
  <c r="E30" i="12"/>
  <c r="E29" i="12"/>
  <c r="E28" i="12"/>
  <c r="E27" i="12"/>
  <c r="E26" i="12"/>
  <c r="E25" i="12"/>
  <c r="H25" i="12" s="1"/>
  <c r="E24" i="12"/>
  <c r="E23" i="12"/>
  <c r="H23" i="12" s="1"/>
  <c r="E22" i="12"/>
  <c r="E21" i="12"/>
  <c r="H21" i="12" s="1"/>
  <c r="E20" i="12"/>
  <c r="I19" i="12"/>
  <c r="E19" i="12"/>
  <c r="H19" i="12" s="1"/>
  <c r="E18" i="12"/>
  <c r="I17" i="12"/>
  <c r="E17" i="12"/>
  <c r="H17" i="12" s="1"/>
  <c r="E16" i="12"/>
  <c r="I15" i="12"/>
  <c r="E15" i="12"/>
  <c r="H15" i="12" s="1"/>
  <c r="G14" i="12"/>
  <c r="D14" i="12"/>
  <c r="C14" i="12"/>
  <c r="E14" i="12" s="1"/>
  <c r="E11" i="12"/>
  <c r="I11" i="12" s="1"/>
  <c r="E10" i="12"/>
  <c r="I10" i="12" s="1"/>
  <c r="E9" i="12"/>
  <c r="I9" i="12" s="1"/>
  <c r="G8" i="12"/>
  <c r="D8" i="12"/>
  <c r="C8" i="12"/>
  <c r="E340" i="13"/>
  <c r="I340" i="13" s="1"/>
  <c r="E339" i="13"/>
  <c r="I338" i="13"/>
  <c r="E338" i="13"/>
  <c r="H338" i="13" s="1"/>
  <c r="E337" i="13"/>
  <c r="E336" i="13"/>
  <c r="H336" i="13" s="1"/>
  <c r="G335" i="13"/>
  <c r="D335" i="13"/>
  <c r="C335" i="13"/>
  <c r="E334" i="13"/>
  <c r="E333" i="13"/>
  <c r="I333" i="13" s="1"/>
  <c r="E332" i="13"/>
  <c r="H331" i="13"/>
  <c r="E331" i="13"/>
  <c r="I331" i="13" s="1"/>
  <c r="E330" i="13"/>
  <c r="H329" i="13"/>
  <c r="E329" i="13"/>
  <c r="I329" i="13" s="1"/>
  <c r="E328" i="13"/>
  <c r="E327" i="13"/>
  <c r="I327" i="13" s="1"/>
  <c r="E326" i="13"/>
  <c r="G325" i="13"/>
  <c r="H325" i="13" s="1"/>
  <c r="D325" i="13"/>
  <c r="E325" i="13" s="1"/>
  <c r="C325" i="13"/>
  <c r="E324" i="13"/>
  <c r="H324" i="13" s="1"/>
  <c r="E323" i="13"/>
  <c r="I323" i="13" s="1"/>
  <c r="H322" i="13"/>
  <c r="E322" i="13"/>
  <c r="I322" i="13" s="1"/>
  <c r="E321" i="13"/>
  <c r="I321" i="13" s="1"/>
  <c r="I320" i="13"/>
  <c r="E320" i="13"/>
  <c r="H320" i="13" s="1"/>
  <c r="H319" i="13"/>
  <c r="E319" i="13"/>
  <c r="I319" i="13" s="1"/>
  <c r="E318" i="13"/>
  <c r="I318" i="13" s="1"/>
  <c r="G317" i="13"/>
  <c r="D317" i="13"/>
  <c r="C317" i="13"/>
  <c r="E316" i="13"/>
  <c r="I316" i="13" s="1"/>
  <c r="H315" i="13"/>
  <c r="E315" i="13"/>
  <c r="I315" i="13" s="1"/>
  <c r="E314" i="13"/>
  <c r="I314" i="13" s="1"/>
  <c r="E313" i="13"/>
  <c r="G312" i="13"/>
  <c r="D312" i="13"/>
  <c r="C312" i="13"/>
  <c r="E311" i="13"/>
  <c r="H311" i="13" s="1"/>
  <c r="E310" i="13"/>
  <c r="E309" i="13"/>
  <c r="H309" i="13" s="1"/>
  <c r="E308" i="13"/>
  <c r="G307" i="13"/>
  <c r="G301" i="13" s="1"/>
  <c r="D307" i="13"/>
  <c r="C307" i="13"/>
  <c r="E306" i="13"/>
  <c r="H306" i="13" s="1"/>
  <c r="E305" i="13"/>
  <c r="H304" i="13"/>
  <c r="E304" i="13"/>
  <c r="I304" i="13" s="1"/>
  <c r="E303" i="13"/>
  <c r="H302" i="13"/>
  <c r="E302" i="13"/>
  <c r="I302" i="13" s="1"/>
  <c r="D301" i="13"/>
  <c r="E299" i="13"/>
  <c r="I299" i="13" s="1"/>
  <c r="E298" i="13"/>
  <c r="I298" i="13" s="1"/>
  <c r="G297" i="13"/>
  <c r="D297" i="13"/>
  <c r="C297" i="13"/>
  <c r="E297" i="13" s="1"/>
  <c r="E296" i="13"/>
  <c r="H296" i="13" s="1"/>
  <c r="E295" i="13"/>
  <c r="E294" i="13"/>
  <c r="H294" i="13" s="1"/>
  <c r="E293" i="13"/>
  <c r="E292" i="13"/>
  <c r="E291" i="13"/>
  <c r="E290" i="13"/>
  <c r="H290" i="13" s="1"/>
  <c r="E289" i="13"/>
  <c r="E288" i="13"/>
  <c r="E287" i="13"/>
  <c r="I286" i="13"/>
  <c r="E286" i="13"/>
  <c r="H286" i="13" s="1"/>
  <c r="E285" i="13"/>
  <c r="E284" i="13"/>
  <c r="E283" i="13"/>
  <c r="I282" i="13"/>
  <c r="E282" i="13"/>
  <c r="H282" i="13" s="1"/>
  <c r="E281" i="13"/>
  <c r="E280" i="13"/>
  <c r="H280" i="13" s="1"/>
  <c r="G279" i="13"/>
  <c r="D279" i="13"/>
  <c r="C279" i="13"/>
  <c r="E279" i="13" s="1"/>
  <c r="E278" i="13"/>
  <c r="I277" i="13"/>
  <c r="E277" i="13"/>
  <c r="H277" i="13" s="1"/>
  <c r="E276" i="13"/>
  <c r="E275" i="13"/>
  <c r="E274" i="13"/>
  <c r="E273" i="13"/>
  <c r="G272" i="13"/>
  <c r="D272" i="13"/>
  <c r="D271" i="13" s="1"/>
  <c r="E271" i="13" s="1"/>
  <c r="C272" i="13"/>
  <c r="G271" i="13"/>
  <c r="C271" i="13"/>
  <c r="E270" i="13"/>
  <c r="I270" i="13" s="1"/>
  <c r="G269" i="13"/>
  <c r="D269" i="13"/>
  <c r="C269" i="13"/>
  <c r="E268" i="13"/>
  <c r="E267" i="13"/>
  <c r="E266" i="13"/>
  <c r="G265" i="13"/>
  <c r="G263" i="13" s="1"/>
  <c r="D265" i="13"/>
  <c r="D263" i="13" s="1"/>
  <c r="C265" i="13"/>
  <c r="E264" i="13"/>
  <c r="H264" i="13" s="1"/>
  <c r="E261" i="13"/>
  <c r="I261" i="13" s="1"/>
  <c r="E260" i="13"/>
  <c r="I260" i="13" s="1"/>
  <c r="E259" i="13"/>
  <c r="I259" i="13" s="1"/>
  <c r="E258" i="13"/>
  <c r="I258" i="13" s="1"/>
  <c r="E257" i="13"/>
  <c r="I257" i="13" s="1"/>
  <c r="H256" i="13"/>
  <c r="E256" i="13"/>
  <c r="I256" i="13" s="1"/>
  <c r="E255" i="13"/>
  <c r="I255" i="13" s="1"/>
  <c r="G254" i="13"/>
  <c r="D254" i="13"/>
  <c r="C254" i="13"/>
  <c r="E254" i="13" s="1"/>
  <c r="E253" i="13"/>
  <c r="E252" i="13"/>
  <c r="E251" i="13"/>
  <c r="G250" i="13"/>
  <c r="D250" i="13"/>
  <c r="C250" i="13"/>
  <c r="H249" i="13"/>
  <c r="E249" i="13"/>
  <c r="I249" i="13" s="1"/>
  <c r="G248" i="13"/>
  <c r="D248" i="13"/>
  <c r="E247" i="13"/>
  <c r="I247" i="13" s="1"/>
  <c r="E246" i="13"/>
  <c r="I246" i="13" s="1"/>
  <c r="G245" i="13"/>
  <c r="D245" i="13"/>
  <c r="C245" i="13"/>
  <c r="E244" i="13"/>
  <c r="I244" i="13" s="1"/>
  <c r="E243" i="13"/>
  <c r="I243" i="13" s="1"/>
  <c r="E242" i="13"/>
  <c r="I242" i="13" s="1"/>
  <c r="E241" i="13"/>
  <c r="G240" i="13"/>
  <c r="D240" i="13"/>
  <c r="C240" i="13"/>
  <c r="I239" i="13"/>
  <c r="E239" i="13"/>
  <c r="H239" i="13" s="1"/>
  <c r="E238" i="13"/>
  <c r="E237" i="13"/>
  <c r="E236" i="13"/>
  <c r="E235" i="13"/>
  <c r="H235" i="13" s="1"/>
  <c r="E234" i="13"/>
  <c r="E233" i="13"/>
  <c r="E232" i="13"/>
  <c r="I231" i="13"/>
  <c r="E231" i="13"/>
  <c r="H231" i="13" s="1"/>
  <c r="G230" i="13"/>
  <c r="D230" i="13"/>
  <c r="D229" i="13" s="1"/>
  <c r="C230" i="13"/>
  <c r="C229" i="13" s="1"/>
  <c r="E228" i="13"/>
  <c r="I228" i="13" s="1"/>
  <c r="G227" i="13"/>
  <c r="D227" i="13"/>
  <c r="C227" i="13"/>
  <c r="E226" i="13"/>
  <c r="I226" i="13" s="1"/>
  <c r="E225" i="13"/>
  <c r="H224" i="13"/>
  <c r="E224" i="13"/>
  <c r="I224" i="13" s="1"/>
  <c r="E223" i="13"/>
  <c r="E222" i="13"/>
  <c r="G221" i="13"/>
  <c r="D221" i="13"/>
  <c r="C221" i="13"/>
  <c r="E217" i="13"/>
  <c r="H217" i="13" s="1"/>
  <c r="E216" i="13"/>
  <c r="I216" i="13" s="1"/>
  <c r="H215" i="13"/>
  <c r="E215" i="13"/>
  <c r="I215" i="13" s="1"/>
  <c r="G214" i="13"/>
  <c r="D214" i="13"/>
  <c r="C214" i="13"/>
  <c r="E214" i="13" s="1"/>
  <c r="E213" i="13"/>
  <c r="I213" i="13" s="1"/>
  <c r="E212" i="13"/>
  <c r="I212" i="13" s="1"/>
  <c r="E211" i="13"/>
  <c r="I211" i="13" s="1"/>
  <c r="E210" i="13"/>
  <c r="I210" i="13" s="1"/>
  <c r="E209" i="13"/>
  <c r="I209" i="13" s="1"/>
  <c r="E208" i="13"/>
  <c r="I208" i="13" s="1"/>
  <c r="G207" i="13"/>
  <c r="D207" i="13"/>
  <c r="C207" i="13"/>
  <c r="E206" i="13"/>
  <c r="I206" i="13" s="1"/>
  <c r="E205" i="13"/>
  <c r="G204" i="13"/>
  <c r="D204" i="13"/>
  <c r="C204" i="13"/>
  <c r="E203" i="13"/>
  <c r="H203" i="13" s="1"/>
  <c r="E202" i="13"/>
  <c r="E201" i="13"/>
  <c r="H201" i="13" s="1"/>
  <c r="E200" i="13"/>
  <c r="G199" i="13"/>
  <c r="D199" i="13"/>
  <c r="C199" i="13"/>
  <c r="E198" i="13"/>
  <c r="I198" i="13" s="1"/>
  <c r="E197" i="13"/>
  <c r="H197" i="13" s="1"/>
  <c r="G196" i="13"/>
  <c r="D196" i="13"/>
  <c r="C196" i="13"/>
  <c r="E196" i="13" s="1"/>
  <c r="E195" i="13"/>
  <c r="I195" i="13" s="1"/>
  <c r="E194" i="13"/>
  <c r="I194" i="13" s="1"/>
  <c r="G193" i="13"/>
  <c r="D193" i="13"/>
  <c r="C193" i="13"/>
  <c r="E192" i="13"/>
  <c r="E191" i="13"/>
  <c r="H191" i="13" s="1"/>
  <c r="E190" i="13"/>
  <c r="G189" i="13"/>
  <c r="D189" i="13"/>
  <c r="C189" i="13"/>
  <c r="E188" i="13"/>
  <c r="H188" i="13" s="1"/>
  <c r="E187" i="13"/>
  <c r="G186" i="13"/>
  <c r="D186" i="13"/>
  <c r="C186" i="13"/>
  <c r="E185" i="13"/>
  <c r="I185" i="13" s="1"/>
  <c r="E184" i="13"/>
  <c r="H184" i="13" s="1"/>
  <c r="E183" i="13"/>
  <c r="I183" i="13" s="1"/>
  <c r="G182" i="13"/>
  <c r="D182" i="13"/>
  <c r="C182" i="13"/>
  <c r="H181" i="13"/>
  <c r="E181" i="13"/>
  <c r="I181" i="13" s="1"/>
  <c r="E180" i="13"/>
  <c r="I180" i="13" s="1"/>
  <c r="E179" i="13"/>
  <c r="I179" i="13" s="1"/>
  <c r="E178" i="13"/>
  <c r="I178" i="13" s="1"/>
  <c r="E177" i="13"/>
  <c r="I177" i="13" s="1"/>
  <c r="E176" i="13"/>
  <c r="I176" i="13" s="1"/>
  <c r="E175" i="13"/>
  <c r="H175" i="13" s="1"/>
  <c r="E174" i="13"/>
  <c r="I174" i="13" s="1"/>
  <c r="E173" i="13"/>
  <c r="I173" i="13" s="1"/>
  <c r="E171" i="13"/>
  <c r="E170" i="13"/>
  <c r="I170" i="13" s="1"/>
  <c r="E169" i="13"/>
  <c r="E168" i="13"/>
  <c r="I168" i="13" s="1"/>
  <c r="E167" i="13"/>
  <c r="E166" i="13"/>
  <c r="I166" i="13" s="1"/>
  <c r="E165" i="13"/>
  <c r="G164" i="13"/>
  <c r="D164" i="13"/>
  <c r="C164" i="13"/>
  <c r="G163" i="13"/>
  <c r="D163" i="13"/>
  <c r="C163" i="13"/>
  <c r="H162" i="13"/>
  <c r="E162" i="13"/>
  <c r="I162" i="13" s="1"/>
  <c r="E161" i="13"/>
  <c r="H161" i="13" s="1"/>
  <c r="H160" i="13"/>
  <c r="E160" i="13"/>
  <c r="I160" i="13" s="1"/>
  <c r="E159" i="13"/>
  <c r="H159" i="13" s="1"/>
  <c r="E158" i="13"/>
  <c r="I158" i="13" s="1"/>
  <c r="E157" i="13"/>
  <c r="H157" i="13" s="1"/>
  <c r="E156" i="13"/>
  <c r="I156" i="13" s="1"/>
  <c r="E155" i="13"/>
  <c r="H155" i="13" s="1"/>
  <c r="G154" i="13"/>
  <c r="D154" i="13"/>
  <c r="C154" i="13"/>
  <c r="G153" i="13"/>
  <c r="D153" i="13"/>
  <c r="C153" i="13"/>
  <c r="E152" i="13"/>
  <c r="E151" i="13"/>
  <c r="H151" i="13" s="1"/>
  <c r="E150" i="13"/>
  <c r="E149" i="13"/>
  <c r="I149" i="13" s="1"/>
  <c r="G148" i="13"/>
  <c r="D148" i="13"/>
  <c r="C148" i="13"/>
  <c r="E147" i="13"/>
  <c r="E146" i="13"/>
  <c r="H146" i="13" s="1"/>
  <c r="E145" i="13"/>
  <c r="E144" i="13"/>
  <c r="H144" i="13" s="1"/>
  <c r="E143" i="13"/>
  <c r="E142" i="13"/>
  <c r="H142" i="13" s="1"/>
  <c r="E141" i="13"/>
  <c r="I140" i="13"/>
  <c r="E140" i="13"/>
  <c r="H140" i="13" s="1"/>
  <c r="G139" i="13"/>
  <c r="D139" i="13"/>
  <c r="D135" i="13" s="1"/>
  <c r="C139" i="13"/>
  <c r="C135" i="13" s="1"/>
  <c r="E138" i="13"/>
  <c r="H138" i="13" s="1"/>
  <c r="I137" i="13"/>
  <c r="E137" i="13"/>
  <c r="H137" i="13" s="1"/>
  <c r="E136" i="13"/>
  <c r="H136" i="13" s="1"/>
  <c r="G135" i="13"/>
  <c r="E134" i="13"/>
  <c r="I134" i="13" s="1"/>
  <c r="I133" i="13"/>
  <c r="H133" i="13"/>
  <c r="E133" i="13"/>
  <c r="E132" i="13"/>
  <c r="I132" i="13" s="1"/>
  <c r="E131" i="13"/>
  <c r="I131" i="13" s="1"/>
  <c r="E130" i="13"/>
  <c r="I130" i="13" s="1"/>
  <c r="E129" i="13"/>
  <c r="I129" i="13" s="1"/>
  <c r="E128" i="13"/>
  <c r="I128" i="13" s="1"/>
  <c r="G127" i="13"/>
  <c r="D127" i="13"/>
  <c r="C127" i="13"/>
  <c r="E126" i="13"/>
  <c r="H126" i="13" s="1"/>
  <c r="E125" i="13"/>
  <c r="G124" i="13"/>
  <c r="D124" i="13"/>
  <c r="C124" i="13"/>
  <c r="E124" i="13" s="1"/>
  <c r="E123" i="13"/>
  <c r="H123" i="13" s="1"/>
  <c r="E122" i="13"/>
  <c r="E121" i="13"/>
  <c r="H121" i="13" s="1"/>
  <c r="E120" i="13"/>
  <c r="E119" i="13"/>
  <c r="H119" i="13" s="1"/>
  <c r="E118" i="13"/>
  <c r="I117" i="13"/>
  <c r="E117" i="13"/>
  <c r="H117" i="13" s="1"/>
  <c r="E116" i="13"/>
  <c r="G115" i="13"/>
  <c r="D115" i="13"/>
  <c r="C115" i="13"/>
  <c r="E115" i="13" s="1"/>
  <c r="E114" i="13"/>
  <c r="I114" i="13" s="1"/>
  <c r="E113" i="13"/>
  <c r="H113" i="13" s="1"/>
  <c r="E110" i="13"/>
  <c r="H109" i="13"/>
  <c r="E109" i="13"/>
  <c r="I109" i="13" s="1"/>
  <c r="E108" i="13"/>
  <c r="G107" i="13"/>
  <c r="D107" i="13"/>
  <c r="C107" i="13"/>
  <c r="E107" i="13" s="1"/>
  <c r="E106" i="13"/>
  <c r="H106" i="13" s="1"/>
  <c r="E105" i="13"/>
  <c r="E104" i="13"/>
  <c r="H104" i="13" s="1"/>
  <c r="E103" i="13"/>
  <c r="E102" i="13"/>
  <c r="H102" i="13" s="1"/>
  <c r="E101" i="13"/>
  <c r="E100" i="13"/>
  <c r="E99" i="13"/>
  <c r="E98" i="13"/>
  <c r="E97" i="13"/>
  <c r="I96" i="13"/>
  <c r="E96" i="13"/>
  <c r="H96" i="13" s="1"/>
  <c r="E95" i="13"/>
  <c r="E94" i="13"/>
  <c r="H94" i="13" s="1"/>
  <c r="E93" i="13"/>
  <c r="E92" i="13"/>
  <c r="H92" i="13" s="1"/>
  <c r="G91" i="13"/>
  <c r="D91" i="13"/>
  <c r="C91" i="13"/>
  <c r="E91" i="13" s="1"/>
  <c r="E90" i="13"/>
  <c r="H90" i="13" s="1"/>
  <c r="E89" i="13"/>
  <c r="H89" i="13" s="1"/>
  <c r="E88" i="13"/>
  <c r="H88" i="13" s="1"/>
  <c r="E87" i="13"/>
  <c r="H87" i="13" s="1"/>
  <c r="G86" i="13"/>
  <c r="D86" i="13"/>
  <c r="C86" i="13"/>
  <c r="E85" i="13"/>
  <c r="E84" i="13"/>
  <c r="I84" i="13" s="1"/>
  <c r="I83" i="13"/>
  <c r="E83" i="13"/>
  <c r="H83" i="13" s="1"/>
  <c r="E82" i="13"/>
  <c r="I82" i="13" s="1"/>
  <c r="E81" i="13"/>
  <c r="H81" i="13" s="1"/>
  <c r="E80" i="13"/>
  <c r="I80" i="13" s="1"/>
  <c r="E79" i="13"/>
  <c r="I79" i="13" s="1"/>
  <c r="E78" i="13"/>
  <c r="I78" i="13" s="1"/>
  <c r="G77" i="13"/>
  <c r="D77" i="13"/>
  <c r="D60" i="13" s="1"/>
  <c r="C77" i="13"/>
  <c r="C60" i="13" s="1"/>
  <c r="E76" i="13"/>
  <c r="I76" i="13" s="1"/>
  <c r="E75" i="13"/>
  <c r="E74" i="13"/>
  <c r="E73" i="13"/>
  <c r="E72" i="13"/>
  <c r="I72" i="13" s="1"/>
  <c r="E71" i="13"/>
  <c r="E70" i="13"/>
  <c r="E69" i="13"/>
  <c r="E68" i="13"/>
  <c r="I68" i="13" s="1"/>
  <c r="E67" i="13"/>
  <c r="E66" i="13"/>
  <c r="E65" i="13"/>
  <c r="E64" i="13"/>
  <c r="I64" i="13" s="1"/>
  <c r="E63" i="13"/>
  <c r="E62" i="13"/>
  <c r="E61" i="13"/>
  <c r="G60" i="13"/>
  <c r="E59" i="13"/>
  <c r="H59" i="13" s="1"/>
  <c r="E58" i="13"/>
  <c r="E57" i="13"/>
  <c r="H57" i="13" s="1"/>
  <c r="E56" i="13"/>
  <c r="E55" i="13"/>
  <c r="H55" i="13" s="1"/>
  <c r="E54" i="13"/>
  <c r="E53" i="13"/>
  <c r="E52" i="13"/>
  <c r="E51" i="13"/>
  <c r="E50" i="13"/>
  <c r="I49" i="13"/>
  <c r="E49" i="13"/>
  <c r="H49" i="13" s="1"/>
  <c r="E48" i="13"/>
  <c r="G47" i="13"/>
  <c r="D47" i="13"/>
  <c r="C47" i="13"/>
  <c r="E47" i="13" s="1"/>
  <c r="I47" i="13" s="1"/>
  <c r="G46" i="13"/>
  <c r="D46" i="13"/>
  <c r="E45" i="13"/>
  <c r="I45" i="13" s="1"/>
  <c r="E44" i="13"/>
  <c r="H44" i="13" s="1"/>
  <c r="E43" i="13"/>
  <c r="I43" i="13" s="1"/>
  <c r="E42" i="13"/>
  <c r="H42" i="13" s="1"/>
  <c r="E41" i="13"/>
  <c r="I41" i="13" s="1"/>
  <c r="G40" i="13"/>
  <c r="D40" i="13"/>
  <c r="C40" i="13"/>
  <c r="E39" i="13"/>
  <c r="H39" i="13" s="1"/>
  <c r="E38" i="13"/>
  <c r="G37" i="13"/>
  <c r="D37" i="13"/>
  <c r="C37" i="13"/>
  <c r="E33" i="13"/>
  <c r="G32" i="13"/>
  <c r="D32" i="13"/>
  <c r="C32" i="13"/>
  <c r="E30" i="13"/>
  <c r="H30" i="13" s="1"/>
  <c r="E29" i="13"/>
  <c r="H29" i="13" s="1"/>
  <c r="E28" i="13"/>
  <c r="I28" i="13" s="1"/>
  <c r="I27" i="13"/>
  <c r="E27" i="13"/>
  <c r="H27" i="13" s="1"/>
  <c r="H26" i="13"/>
  <c r="E26" i="13"/>
  <c r="I26" i="13" s="1"/>
  <c r="I25" i="13"/>
  <c r="E25" i="13"/>
  <c r="H25" i="13" s="1"/>
  <c r="E24" i="13"/>
  <c r="I24" i="13" s="1"/>
  <c r="E23" i="13"/>
  <c r="E22" i="13"/>
  <c r="I22" i="13" s="1"/>
  <c r="E21" i="13"/>
  <c r="E20" i="13"/>
  <c r="E19" i="13"/>
  <c r="H19" i="13" s="1"/>
  <c r="E18" i="13"/>
  <c r="E17" i="13"/>
  <c r="H17" i="13" s="1"/>
  <c r="I16" i="13"/>
  <c r="E16" i="13"/>
  <c r="H16" i="13" s="1"/>
  <c r="E15" i="13"/>
  <c r="H15" i="13" s="1"/>
  <c r="G14" i="13"/>
  <c r="D14" i="13"/>
  <c r="C14" i="13"/>
  <c r="E14" i="13" s="1"/>
  <c r="H14" i="13" s="1"/>
  <c r="E11" i="13"/>
  <c r="E10" i="13"/>
  <c r="E9" i="13"/>
  <c r="G8" i="13"/>
  <c r="D8" i="13"/>
  <c r="C8" i="13"/>
  <c r="E340" i="14"/>
  <c r="E339" i="14"/>
  <c r="E338" i="14"/>
  <c r="H338" i="14" s="1"/>
  <c r="E337" i="14"/>
  <c r="I337" i="14" s="1"/>
  <c r="E336" i="14"/>
  <c r="H336" i="14" s="1"/>
  <c r="G335" i="14"/>
  <c r="D335" i="14"/>
  <c r="C335" i="14"/>
  <c r="E335" i="14" s="1"/>
  <c r="E334" i="14"/>
  <c r="I334" i="14" s="1"/>
  <c r="H333" i="14"/>
  <c r="E333" i="14"/>
  <c r="I333" i="14" s="1"/>
  <c r="H332" i="14"/>
  <c r="E332" i="14"/>
  <c r="I332" i="14" s="1"/>
  <c r="E331" i="14"/>
  <c r="I331" i="14" s="1"/>
  <c r="E330" i="14"/>
  <c r="I330" i="14" s="1"/>
  <c r="E329" i="14"/>
  <c r="I329" i="14" s="1"/>
  <c r="H328" i="14"/>
  <c r="E328" i="14"/>
  <c r="I328" i="14" s="1"/>
  <c r="E327" i="14"/>
  <c r="I327" i="14" s="1"/>
  <c r="E326" i="14"/>
  <c r="I326" i="14" s="1"/>
  <c r="G325" i="14"/>
  <c r="D325" i="14"/>
  <c r="D317" i="14" s="1"/>
  <c r="C325" i="14"/>
  <c r="E324" i="14"/>
  <c r="H324" i="14" s="1"/>
  <c r="E323" i="14"/>
  <c r="E322" i="14"/>
  <c r="H322" i="14" s="1"/>
  <c r="E321" i="14"/>
  <c r="E320" i="14"/>
  <c r="H320" i="14" s="1"/>
  <c r="E319" i="14"/>
  <c r="I318" i="14"/>
  <c r="E318" i="14"/>
  <c r="H318" i="14" s="1"/>
  <c r="G317" i="14"/>
  <c r="E316" i="14"/>
  <c r="E315" i="14"/>
  <c r="H315" i="14" s="1"/>
  <c r="E314" i="14"/>
  <c r="E313" i="14"/>
  <c r="H313" i="14" s="1"/>
  <c r="G312" i="14"/>
  <c r="D312" i="14"/>
  <c r="C312" i="14"/>
  <c r="E312" i="14" s="1"/>
  <c r="I312" i="14" s="1"/>
  <c r="E311" i="14"/>
  <c r="H311" i="14" s="1"/>
  <c r="E310" i="14"/>
  <c r="I310" i="14" s="1"/>
  <c r="E309" i="14"/>
  <c r="H309" i="14" s="1"/>
  <c r="E308" i="14"/>
  <c r="H308" i="14" s="1"/>
  <c r="G307" i="14"/>
  <c r="D307" i="14"/>
  <c r="D301" i="14" s="1"/>
  <c r="C307" i="14"/>
  <c r="C301" i="14" s="1"/>
  <c r="E306" i="14"/>
  <c r="I306" i="14" s="1"/>
  <c r="E305" i="14"/>
  <c r="I305" i="14" s="1"/>
  <c r="E304" i="14"/>
  <c r="I304" i="14" s="1"/>
  <c r="E303" i="14"/>
  <c r="I303" i="14" s="1"/>
  <c r="E302" i="14"/>
  <c r="G301" i="14"/>
  <c r="E299" i="14"/>
  <c r="E298" i="14"/>
  <c r="H298" i="14" s="1"/>
  <c r="G297" i="14"/>
  <c r="D297" i="14"/>
  <c r="C297" i="14"/>
  <c r="E297" i="14" s="1"/>
  <c r="E296" i="14"/>
  <c r="H296" i="14" s="1"/>
  <c r="E295" i="14"/>
  <c r="E294" i="14"/>
  <c r="I293" i="14"/>
  <c r="E293" i="14"/>
  <c r="H293" i="14" s="1"/>
  <c r="E292" i="14"/>
  <c r="H292" i="14" s="1"/>
  <c r="H291" i="14"/>
  <c r="E291" i="14"/>
  <c r="I291" i="14" s="1"/>
  <c r="I290" i="14"/>
  <c r="E290" i="14"/>
  <c r="H290" i="14" s="1"/>
  <c r="E289" i="14"/>
  <c r="I289" i="14" s="1"/>
  <c r="E288" i="14"/>
  <c r="H287" i="14"/>
  <c r="E287" i="14"/>
  <c r="I287" i="14" s="1"/>
  <c r="E286" i="14"/>
  <c r="H286" i="14" s="1"/>
  <c r="E285" i="14"/>
  <c r="E284" i="14"/>
  <c r="E283" i="14"/>
  <c r="I283" i="14" s="1"/>
  <c r="E282" i="14"/>
  <c r="H282" i="14" s="1"/>
  <c r="E281" i="14"/>
  <c r="H281" i="14" s="1"/>
  <c r="I280" i="14"/>
  <c r="E280" i="14"/>
  <c r="H280" i="14" s="1"/>
  <c r="G279" i="14"/>
  <c r="D279" i="14"/>
  <c r="C279" i="14"/>
  <c r="E279" i="14" s="1"/>
  <c r="I279" i="14" s="1"/>
  <c r="E278" i="14"/>
  <c r="I278" i="14" s="1"/>
  <c r="H277" i="14"/>
  <c r="E277" i="14"/>
  <c r="I277" i="14" s="1"/>
  <c r="E276" i="14"/>
  <c r="E275" i="14"/>
  <c r="E274" i="14"/>
  <c r="I274" i="14" s="1"/>
  <c r="H273" i="14"/>
  <c r="E273" i="14"/>
  <c r="I273" i="14" s="1"/>
  <c r="G272" i="14"/>
  <c r="D272" i="14"/>
  <c r="E272" i="14" s="1"/>
  <c r="C272" i="14"/>
  <c r="G271" i="14"/>
  <c r="C271" i="14"/>
  <c r="E270" i="14"/>
  <c r="G269" i="14"/>
  <c r="D269" i="14"/>
  <c r="C269" i="14"/>
  <c r="E268" i="14"/>
  <c r="H268" i="14" s="1"/>
  <c r="E267" i="14"/>
  <c r="H267" i="14" s="1"/>
  <c r="H266" i="14"/>
  <c r="E266" i="14"/>
  <c r="I266" i="14" s="1"/>
  <c r="G265" i="14"/>
  <c r="G263" i="14" s="1"/>
  <c r="D265" i="14"/>
  <c r="D263" i="14" s="1"/>
  <c r="D262" i="14" s="1"/>
  <c r="C265" i="14"/>
  <c r="C263" i="14" s="1"/>
  <c r="E264" i="14"/>
  <c r="I264" i="14" s="1"/>
  <c r="E261" i="14"/>
  <c r="E260" i="14"/>
  <c r="E259" i="14"/>
  <c r="E258" i="14"/>
  <c r="H258" i="14" s="1"/>
  <c r="E257" i="14"/>
  <c r="E256" i="14"/>
  <c r="H256" i="14" s="1"/>
  <c r="E255" i="14"/>
  <c r="G254" i="14"/>
  <c r="D254" i="14"/>
  <c r="C254" i="14"/>
  <c r="E253" i="14"/>
  <c r="I253" i="14" s="1"/>
  <c r="E252" i="14"/>
  <c r="H251" i="14"/>
  <c r="E251" i="14"/>
  <c r="I251" i="14" s="1"/>
  <c r="G250" i="14"/>
  <c r="D250" i="14"/>
  <c r="D248" i="14" s="1"/>
  <c r="C250" i="14"/>
  <c r="E249" i="14"/>
  <c r="G248" i="14"/>
  <c r="E247" i="14"/>
  <c r="E246" i="14"/>
  <c r="I246" i="14" s="1"/>
  <c r="G245" i="14"/>
  <c r="D245" i="14"/>
  <c r="C245" i="14"/>
  <c r="E244" i="14"/>
  <c r="I243" i="14"/>
  <c r="E243" i="14"/>
  <c r="H243" i="14" s="1"/>
  <c r="E242" i="14"/>
  <c r="E241" i="14"/>
  <c r="H241" i="14" s="1"/>
  <c r="G240" i="14"/>
  <c r="D240" i="14"/>
  <c r="C240" i="14"/>
  <c r="E239" i="14"/>
  <c r="H239" i="14" s="1"/>
  <c r="E238" i="14"/>
  <c r="E237" i="14"/>
  <c r="E236" i="14"/>
  <c r="I236" i="14" s="1"/>
  <c r="E235" i="14"/>
  <c r="H235" i="14" s="1"/>
  <c r="E234" i="14"/>
  <c r="H234" i="14" s="1"/>
  <c r="E233" i="14"/>
  <c r="H233" i="14" s="1"/>
  <c r="E232" i="14"/>
  <c r="I232" i="14" s="1"/>
  <c r="E231" i="14"/>
  <c r="G230" i="14"/>
  <c r="D230" i="14"/>
  <c r="C230" i="14"/>
  <c r="G229" i="14"/>
  <c r="D229" i="14"/>
  <c r="C229" i="14"/>
  <c r="E228" i="14"/>
  <c r="G227" i="14"/>
  <c r="D227" i="14"/>
  <c r="C227" i="14"/>
  <c r="E226" i="14"/>
  <c r="E225" i="14"/>
  <c r="I224" i="14"/>
  <c r="E224" i="14"/>
  <c r="H224" i="14" s="1"/>
  <c r="E223" i="14"/>
  <c r="E222" i="14"/>
  <c r="H222" i="14" s="1"/>
  <c r="G221" i="14"/>
  <c r="D221" i="14"/>
  <c r="D220" i="14" s="1"/>
  <c r="D219" i="14" s="1"/>
  <c r="D218" i="14" s="1"/>
  <c r="C221" i="14"/>
  <c r="E221" i="14" s="1"/>
  <c r="I221" i="14" s="1"/>
  <c r="E217" i="14"/>
  <c r="H217" i="14" s="1"/>
  <c r="E216" i="14"/>
  <c r="E215" i="14"/>
  <c r="H215" i="14" s="1"/>
  <c r="G214" i="14"/>
  <c r="D214" i="14"/>
  <c r="C214" i="14"/>
  <c r="E214" i="14" s="1"/>
  <c r="I214" i="14" s="1"/>
  <c r="I213" i="14"/>
  <c r="E213" i="14"/>
  <c r="H213" i="14" s="1"/>
  <c r="E212" i="14"/>
  <c r="I212" i="14" s="1"/>
  <c r="E211" i="14"/>
  <c r="H211" i="14" s="1"/>
  <c r="E210" i="14"/>
  <c r="I210" i="14" s="1"/>
  <c r="E209" i="14"/>
  <c r="H209" i="14" s="1"/>
  <c r="E208" i="14"/>
  <c r="H208" i="14" s="1"/>
  <c r="G207" i="14"/>
  <c r="D207" i="14"/>
  <c r="C207" i="14"/>
  <c r="E206" i="14"/>
  <c r="I206" i="14" s="1"/>
  <c r="E205" i="14"/>
  <c r="I205" i="14" s="1"/>
  <c r="G204" i="14"/>
  <c r="D204" i="14"/>
  <c r="C204" i="14"/>
  <c r="E203" i="14"/>
  <c r="H203" i="14" s="1"/>
  <c r="E202" i="14"/>
  <c r="E201" i="14"/>
  <c r="H201" i="14" s="1"/>
  <c r="E200" i="14"/>
  <c r="G199" i="14"/>
  <c r="D199" i="14"/>
  <c r="C199" i="14"/>
  <c r="E198" i="14"/>
  <c r="H198" i="14" s="1"/>
  <c r="E197" i="14"/>
  <c r="G196" i="14"/>
  <c r="D196" i="14"/>
  <c r="C196" i="14"/>
  <c r="E195" i="14"/>
  <c r="H195" i="14" s="1"/>
  <c r="E194" i="14"/>
  <c r="H194" i="14" s="1"/>
  <c r="G193" i="14"/>
  <c r="D193" i="14"/>
  <c r="C193" i="14"/>
  <c r="E192" i="14"/>
  <c r="I192" i="14" s="1"/>
  <c r="E191" i="14"/>
  <c r="I191" i="14" s="1"/>
  <c r="E190" i="14"/>
  <c r="I190" i="14" s="1"/>
  <c r="G189" i="14"/>
  <c r="D189" i="14"/>
  <c r="C189" i="14"/>
  <c r="E188" i="14"/>
  <c r="H188" i="14" s="1"/>
  <c r="E187" i="14"/>
  <c r="G186" i="14"/>
  <c r="D186" i="14"/>
  <c r="C186" i="14"/>
  <c r="E185" i="14"/>
  <c r="H185" i="14" s="1"/>
  <c r="E184" i="14"/>
  <c r="E183" i="14"/>
  <c r="H183" i="14" s="1"/>
  <c r="G182" i="14"/>
  <c r="D182" i="14"/>
  <c r="C182" i="14"/>
  <c r="E182" i="14" s="1"/>
  <c r="E181" i="14"/>
  <c r="H181" i="14" s="1"/>
  <c r="E180" i="14"/>
  <c r="I180" i="14" s="1"/>
  <c r="E179" i="14"/>
  <c r="H179" i="14" s="1"/>
  <c r="E178" i="14"/>
  <c r="I178" i="14" s="1"/>
  <c r="E177" i="14"/>
  <c r="H177" i="14" s="1"/>
  <c r="E176" i="14"/>
  <c r="H176" i="14" s="1"/>
  <c r="E175" i="14"/>
  <c r="H175" i="14" s="1"/>
  <c r="E174" i="14"/>
  <c r="H174" i="14" s="1"/>
  <c r="E173" i="14"/>
  <c r="H173" i="14" s="1"/>
  <c r="E171" i="14"/>
  <c r="I171" i="14" s="1"/>
  <c r="E170" i="14"/>
  <c r="I170" i="14" s="1"/>
  <c r="E169" i="14"/>
  <c r="I169" i="14" s="1"/>
  <c r="E168" i="14"/>
  <c r="I168" i="14" s="1"/>
  <c r="E167" i="14"/>
  <c r="I167" i="14" s="1"/>
  <c r="E166" i="14"/>
  <c r="I166" i="14" s="1"/>
  <c r="E165" i="14"/>
  <c r="I165" i="14" s="1"/>
  <c r="G164" i="14"/>
  <c r="D164" i="14"/>
  <c r="C164" i="14"/>
  <c r="G163" i="14"/>
  <c r="D163" i="14"/>
  <c r="C163" i="14"/>
  <c r="E162" i="14"/>
  <c r="H162" i="14" s="1"/>
  <c r="E161" i="14"/>
  <c r="E160" i="14"/>
  <c r="H160" i="14" s="1"/>
  <c r="E159" i="14"/>
  <c r="E158" i="14"/>
  <c r="H158" i="14" s="1"/>
  <c r="E157" i="14"/>
  <c r="E156" i="14"/>
  <c r="H156" i="14" s="1"/>
  <c r="E155" i="14"/>
  <c r="G154" i="14"/>
  <c r="D154" i="14"/>
  <c r="C154" i="14"/>
  <c r="G153" i="14"/>
  <c r="D153" i="14"/>
  <c r="C153" i="14"/>
  <c r="E152" i="14"/>
  <c r="I152" i="14" s="1"/>
  <c r="E151" i="14"/>
  <c r="I151" i="14" s="1"/>
  <c r="E150" i="14"/>
  <c r="I150" i="14" s="1"/>
  <c r="E149" i="14"/>
  <c r="I149" i="14" s="1"/>
  <c r="G148" i="14"/>
  <c r="D148" i="14"/>
  <c r="C148" i="14"/>
  <c r="E147" i="14"/>
  <c r="E146" i="14"/>
  <c r="H146" i="14" s="1"/>
  <c r="E145" i="14"/>
  <c r="E144" i="14"/>
  <c r="I144" i="14" s="1"/>
  <c r="E143" i="14"/>
  <c r="I142" i="14"/>
  <c r="E142" i="14"/>
  <c r="H142" i="14" s="1"/>
  <c r="E141" i="14"/>
  <c r="E140" i="14"/>
  <c r="I140" i="14" s="1"/>
  <c r="G139" i="14"/>
  <c r="D139" i="14"/>
  <c r="D135" i="14" s="1"/>
  <c r="C139" i="14"/>
  <c r="E139" i="14" s="1"/>
  <c r="E138" i="14"/>
  <c r="E137" i="14"/>
  <c r="H137" i="14" s="1"/>
  <c r="E136" i="14"/>
  <c r="E134" i="14"/>
  <c r="I134" i="14" s="1"/>
  <c r="E133" i="14"/>
  <c r="H133" i="14" s="1"/>
  <c r="E132" i="14"/>
  <c r="I132" i="14" s="1"/>
  <c r="I131" i="14"/>
  <c r="E131" i="14"/>
  <c r="H131" i="14" s="1"/>
  <c r="E130" i="14"/>
  <c r="I130" i="14" s="1"/>
  <c r="E129" i="14"/>
  <c r="H129" i="14" s="1"/>
  <c r="E128" i="14"/>
  <c r="I128" i="14" s="1"/>
  <c r="G127" i="14"/>
  <c r="D127" i="14"/>
  <c r="C127" i="14"/>
  <c r="E127" i="14" s="1"/>
  <c r="E126" i="14"/>
  <c r="I126" i="14" s="1"/>
  <c r="E125" i="14"/>
  <c r="I125" i="14" s="1"/>
  <c r="G124" i="14"/>
  <c r="D124" i="14"/>
  <c r="C124" i="14"/>
  <c r="E124" i="14" s="1"/>
  <c r="E123" i="14"/>
  <c r="I123" i="14" s="1"/>
  <c r="E122" i="14"/>
  <c r="I121" i="14"/>
  <c r="E121" i="14"/>
  <c r="H121" i="14" s="1"/>
  <c r="E120" i="14"/>
  <c r="E119" i="14"/>
  <c r="I119" i="14" s="1"/>
  <c r="E118" i="14"/>
  <c r="H117" i="14"/>
  <c r="E117" i="14"/>
  <c r="I117" i="14" s="1"/>
  <c r="E116" i="14"/>
  <c r="G115" i="14"/>
  <c r="D115" i="14"/>
  <c r="C115" i="14"/>
  <c r="E114" i="14"/>
  <c r="H114" i="14" s="1"/>
  <c r="E113" i="14"/>
  <c r="E110" i="14"/>
  <c r="I110" i="14" s="1"/>
  <c r="E109" i="14"/>
  <c r="H109" i="14" s="1"/>
  <c r="H108" i="14"/>
  <c r="E108" i="14"/>
  <c r="I108" i="14" s="1"/>
  <c r="G107" i="14"/>
  <c r="D107" i="14"/>
  <c r="C107" i="14"/>
  <c r="I106" i="14"/>
  <c r="E106" i="14"/>
  <c r="H106" i="14" s="1"/>
  <c r="E105" i="14"/>
  <c r="H104" i="14"/>
  <c r="E104" i="14"/>
  <c r="I104" i="14" s="1"/>
  <c r="E103" i="14"/>
  <c r="E102" i="14"/>
  <c r="H102" i="14" s="1"/>
  <c r="E101" i="14"/>
  <c r="E100" i="14"/>
  <c r="I100" i="14" s="1"/>
  <c r="E99" i="14"/>
  <c r="E98" i="14"/>
  <c r="H98" i="14" s="1"/>
  <c r="E97" i="14"/>
  <c r="E96" i="14"/>
  <c r="I96" i="14" s="1"/>
  <c r="E95" i="14"/>
  <c r="E94" i="14"/>
  <c r="H94" i="14" s="1"/>
  <c r="E93" i="14"/>
  <c r="H92" i="14"/>
  <c r="E92" i="14"/>
  <c r="I92" i="14" s="1"/>
  <c r="G91" i="14"/>
  <c r="D91" i="14"/>
  <c r="C91" i="14"/>
  <c r="E90" i="14"/>
  <c r="E89" i="14"/>
  <c r="H89" i="14" s="1"/>
  <c r="E88" i="14"/>
  <c r="E87" i="14"/>
  <c r="H87" i="14" s="1"/>
  <c r="G86" i="14"/>
  <c r="E86" i="14"/>
  <c r="D86" i="14"/>
  <c r="C86" i="14"/>
  <c r="E85" i="14"/>
  <c r="E84" i="14"/>
  <c r="E83" i="14"/>
  <c r="H83" i="14" s="1"/>
  <c r="E82" i="14"/>
  <c r="E81" i="14"/>
  <c r="H81" i="14" s="1"/>
  <c r="E80" i="14"/>
  <c r="H80" i="14" s="1"/>
  <c r="E79" i="14"/>
  <c r="H79" i="14" s="1"/>
  <c r="I78" i="14"/>
  <c r="E78" i="14"/>
  <c r="H78" i="14" s="1"/>
  <c r="G77" i="14"/>
  <c r="G60" i="14" s="1"/>
  <c r="D77" i="14"/>
  <c r="E77" i="14" s="1"/>
  <c r="C77" i="14"/>
  <c r="E76" i="14"/>
  <c r="E75" i="14"/>
  <c r="I75" i="14" s="1"/>
  <c r="I74" i="14"/>
  <c r="H74" i="14"/>
  <c r="E74" i="14"/>
  <c r="E73" i="14"/>
  <c r="I73" i="14" s="1"/>
  <c r="E72" i="14"/>
  <c r="H72" i="14" s="1"/>
  <c r="E71" i="14"/>
  <c r="I71" i="14" s="1"/>
  <c r="E70" i="14"/>
  <c r="I70" i="14" s="1"/>
  <c r="H69" i="14"/>
  <c r="E69" i="14"/>
  <c r="I69" i="14" s="1"/>
  <c r="H68" i="14"/>
  <c r="E68" i="14"/>
  <c r="I68" i="14" s="1"/>
  <c r="H67" i="14"/>
  <c r="E67" i="14"/>
  <c r="I67" i="14" s="1"/>
  <c r="E66" i="14"/>
  <c r="I66" i="14" s="1"/>
  <c r="E65" i="14"/>
  <c r="I64" i="14"/>
  <c r="E64" i="14"/>
  <c r="H64" i="14" s="1"/>
  <c r="E63" i="14"/>
  <c r="E62" i="14"/>
  <c r="E61" i="14"/>
  <c r="I61" i="14" s="1"/>
  <c r="D60" i="14"/>
  <c r="C60" i="14"/>
  <c r="E60" i="14" s="1"/>
  <c r="E59" i="14"/>
  <c r="E58" i="14"/>
  <c r="E57" i="14"/>
  <c r="I57" i="14" s="1"/>
  <c r="E56" i="14"/>
  <c r="E55" i="14"/>
  <c r="E54" i="14"/>
  <c r="E53" i="14"/>
  <c r="I53" i="14" s="1"/>
  <c r="E52" i="14"/>
  <c r="E51" i="14"/>
  <c r="E50" i="14"/>
  <c r="E49" i="14"/>
  <c r="I49" i="14" s="1"/>
  <c r="E48" i="14"/>
  <c r="G47" i="14"/>
  <c r="D47" i="14"/>
  <c r="D46" i="14" s="1"/>
  <c r="C47" i="14"/>
  <c r="E45" i="14"/>
  <c r="I45" i="14" s="1"/>
  <c r="E44" i="14"/>
  <c r="H44" i="14" s="1"/>
  <c r="E43" i="14"/>
  <c r="I43" i="14" s="1"/>
  <c r="E42" i="14"/>
  <c r="I42" i="14" s="1"/>
  <c r="E41" i="14"/>
  <c r="G40" i="14"/>
  <c r="D40" i="14"/>
  <c r="C40" i="14"/>
  <c r="E39" i="14"/>
  <c r="I39" i="14" s="1"/>
  <c r="E38" i="14"/>
  <c r="I38" i="14" s="1"/>
  <c r="G37" i="14"/>
  <c r="G36" i="14" s="1"/>
  <c r="D37" i="14"/>
  <c r="D36" i="14" s="1"/>
  <c r="C37" i="14"/>
  <c r="E33" i="14"/>
  <c r="I33" i="14" s="1"/>
  <c r="G32" i="14"/>
  <c r="D32" i="14"/>
  <c r="C32" i="14"/>
  <c r="E32" i="14" s="1"/>
  <c r="E30" i="14"/>
  <c r="I30" i="14" s="1"/>
  <c r="E29" i="14"/>
  <c r="E28" i="14"/>
  <c r="E27" i="14"/>
  <c r="E26" i="14"/>
  <c r="E25" i="14"/>
  <c r="E24" i="14"/>
  <c r="E23" i="14"/>
  <c r="E22" i="14"/>
  <c r="E21" i="14"/>
  <c r="E20" i="14"/>
  <c r="I20" i="14" s="1"/>
  <c r="E19" i="14"/>
  <c r="E18" i="14"/>
  <c r="I18" i="14" s="1"/>
  <c r="E17" i="14"/>
  <c r="E16" i="14"/>
  <c r="I16" i="14" s="1"/>
  <c r="E15" i="14"/>
  <c r="G14" i="14"/>
  <c r="D14" i="14"/>
  <c r="C14" i="14"/>
  <c r="E11" i="14"/>
  <c r="E10" i="14"/>
  <c r="I10" i="14" s="1"/>
  <c r="E9" i="14"/>
  <c r="G8" i="14"/>
  <c r="D8" i="14"/>
  <c r="C8" i="14"/>
  <c r="E340" i="15"/>
  <c r="I340" i="15" s="1"/>
  <c r="E339" i="15"/>
  <c r="E338" i="15"/>
  <c r="E337" i="15"/>
  <c r="E336" i="15"/>
  <c r="G335" i="15"/>
  <c r="D335" i="15"/>
  <c r="C335" i="15"/>
  <c r="E334" i="15"/>
  <c r="I334" i="15" s="1"/>
  <c r="E333" i="15"/>
  <c r="H333" i="15" s="1"/>
  <c r="E332" i="15"/>
  <c r="I332" i="15" s="1"/>
  <c r="E331" i="15"/>
  <c r="H331" i="15" s="1"/>
  <c r="E330" i="15"/>
  <c r="H330" i="15" s="1"/>
  <c r="E329" i="15"/>
  <c r="H329" i="15" s="1"/>
  <c r="H328" i="15"/>
  <c r="E328" i="15"/>
  <c r="I328" i="15" s="1"/>
  <c r="E327" i="15"/>
  <c r="H327" i="15" s="1"/>
  <c r="H326" i="15"/>
  <c r="E326" i="15"/>
  <c r="I326" i="15" s="1"/>
  <c r="G325" i="15"/>
  <c r="G317" i="15" s="1"/>
  <c r="D325" i="15"/>
  <c r="D317" i="15" s="1"/>
  <c r="C325" i="15"/>
  <c r="E324" i="15"/>
  <c r="I324" i="15" s="1"/>
  <c r="H323" i="15"/>
  <c r="E323" i="15"/>
  <c r="I323" i="15" s="1"/>
  <c r="E322" i="15"/>
  <c r="I322" i="15" s="1"/>
  <c r="E321" i="15"/>
  <c r="E320" i="15"/>
  <c r="I320" i="15" s="1"/>
  <c r="E319" i="15"/>
  <c r="I319" i="15" s="1"/>
  <c r="H318" i="15"/>
  <c r="E318" i="15"/>
  <c r="I318" i="15" s="1"/>
  <c r="E316" i="15"/>
  <c r="E315" i="15"/>
  <c r="H315" i="15" s="1"/>
  <c r="E314" i="15"/>
  <c r="E313" i="15"/>
  <c r="H313" i="15" s="1"/>
  <c r="G312" i="15"/>
  <c r="E312" i="15"/>
  <c r="D312" i="15"/>
  <c r="C312" i="15"/>
  <c r="E311" i="15"/>
  <c r="E310" i="15"/>
  <c r="E309" i="15"/>
  <c r="E308" i="15"/>
  <c r="H308" i="15" s="1"/>
  <c r="G307" i="15"/>
  <c r="D307" i="15"/>
  <c r="C307" i="15"/>
  <c r="E306" i="15"/>
  <c r="H306" i="15" s="1"/>
  <c r="I305" i="15"/>
  <c r="E305" i="15"/>
  <c r="H305" i="15" s="1"/>
  <c r="E304" i="15"/>
  <c r="H304" i="15" s="1"/>
  <c r="E303" i="15"/>
  <c r="I303" i="15" s="1"/>
  <c r="E302" i="15"/>
  <c r="G301" i="15"/>
  <c r="C301" i="15"/>
  <c r="E299" i="15"/>
  <c r="E298" i="15"/>
  <c r="H298" i="15" s="1"/>
  <c r="G297" i="15"/>
  <c r="D297" i="15"/>
  <c r="E297" i="15" s="1"/>
  <c r="C297" i="15"/>
  <c r="E296" i="15"/>
  <c r="E295" i="15"/>
  <c r="I295" i="15" s="1"/>
  <c r="E294" i="15"/>
  <c r="H293" i="15"/>
  <c r="E293" i="15"/>
  <c r="I293" i="15" s="1"/>
  <c r="E292" i="15"/>
  <c r="E291" i="15"/>
  <c r="I291" i="15" s="1"/>
  <c r="E290" i="15"/>
  <c r="E289" i="15"/>
  <c r="E288" i="15"/>
  <c r="E287" i="15"/>
  <c r="I287" i="15" s="1"/>
  <c r="E286" i="15"/>
  <c r="E285" i="15"/>
  <c r="I285" i="15" s="1"/>
  <c r="E284" i="15"/>
  <c r="E283" i="15"/>
  <c r="I283" i="15" s="1"/>
  <c r="E282" i="15"/>
  <c r="E281" i="15"/>
  <c r="E280" i="15"/>
  <c r="G279" i="15"/>
  <c r="D279" i="15"/>
  <c r="C279" i="15"/>
  <c r="E278" i="15"/>
  <c r="E277" i="15"/>
  <c r="I277" i="15" s="1"/>
  <c r="E276" i="15"/>
  <c r="E275" i="15"/>
  <c r="I275" i="15" s="1"/>
  <c r="E274" i="15"/>
  <c r="E273" i="15"/>
  <c r="I273" i="15" s="1"/>
  <c r="G272" i="15"/>
  <c r="D272" i="15"/>
  <c r="C272" i="15"/>
  <c r="C271" i="15" s="1"/>
  <c r="E270" i="15"/>
  <c r="I270" i="15" s="1"/>
  <c r="G269" i="15"/>
  <c r="D269" i="15"/>
  <c r="C269" i="15"/>
  <c r="E268" i="15"/>
  <c r="E267" i="15"/>
  <c r="E266" i="15"/>
  <c r="G265" i="15"/>
  <c r="G263" i="15" s="1"/>
  <c r="D265" i="15"/>
  <c r="C265" i="15"/>
  <c r="C263" i="15" s="1"/>
  <c r="E264" i="15"/>
  <c r="I264" i="15" s="1"/>
  <c r="E261" i="15"/>
  <c r="I261" i="15" s="1"/>
  <c r="H260" i="15"/>
  <c r="E260" i="15"/>
  <c r="I260" i="15" s="1"/>
  <c r="E259" i="15"/>
  <c r="I259" i="15" s="1"/>
  <c r="E258" i="15"/>
  <c r="I258" i="15" s="1"/>
  <c r="E257" i="15"/>
  <c r="I257" i="15" s="1"/>
  <c r="H256" i="15"/>
  <c r="E256" i="15"/>
  <c r="I256" i="15" s="1"/>
  <c r="E255" i="15"/>
  <c r="I255" i="15" s="1"/>
  <c r="G254" i="15"/>
  <c r="D254" i="15"/>
  <c r="C254" i="15"/>
  <c r="E254" i="15" s="1"/>
  <c r="E253" i="15"/>
  <c r="I253" i="15" s="1"/>
  <c r="E252" i="15"/>
  <c r="E251" i="15"/>
  <c r="H251" i="15" s="1"/>
  <c r="G250" i="15"/>
  <c r="D250" i="15"/>
  <c r="C250" i="15"/>
  <c r="C248" i="15" s="1"/>
  <c r="E249" i="15"/>
  <c r="I249" i="15" s="1"/>
  <c r="G248" i="15"/>
  <c r="E247" i="15"/>
  <c r="H247" i="15" s="1"/>
  <c r="H246" i="15"/>
  <c r="E246" i="15"/>
  <c r="I246" i="15" s="1"/>
  <c r="G245" i="15"/>
  <c r="D245" i="15"/>
  <c r="C245" i="15"/>
  <c r="E245" i="15" s="1"/>
  <c r="E244" i="15"/>
  <c r="I244" i="15" s="1"/>
  <c r="E243" i="15"/>
  <c r="H243" i="15" s="1"/>
  <c r="E242" i="15"/>
  <c r="I242" i="15" s="1"/>
  <c r="E241" i="15"/>
  <c r="G240" i="15"/>
  <c r="E240" i="15"/>
  <c r="D240" i="15"/>
  <c r="C240" i="15"/>
  <c r="E239" i="15"/>
  <c r="I238" i="15"/>
  <c r="E238" i="15"/>
  <c r="H238" i="15" s="1"/>
  <c r="E237" i="15"/>
  <c r="E236" i="15"/>
  <c r="E235" i="15"/>
  <c r="E234" i="15"/>
  <c r="H234" i="15" s="1"/>
  <c r="E233" i="15"/>
  <c r="E232" i="15"/>
  <c r="E231" i="15"/>
  <c r="H230" i="15"/>
  <c r="G230" i="15"/>
  <c r="D230" i="15"/>
  <c r="D229" i="15" s="1"/>
  <c r="C230" i="15"/>
  <c r="E230" i="15" s="1"/>
  <c r="G229" i="15"/>
  <c r="E228" i="15"/>
  <c r="G227" i="15"/>
  <c r="D227" i="15"/>
  <c r="C227" i="15"/>
  <c r="E226" i="15"/>
  <c r="I226" i="15" s="1"/>
  <c r="E225" i="15"/>
  <c r="I225" i="15" s="1"/>
  <c r="H224" i="15"/>
  <c r="E224" i="15"/>
  <c r="I224" i="15" s="1"/>
  <c r="E223" i="15"/>
  <c r="I223" i="15" s="1"/>
  <c r="E222" i="15"/>
  <c r="I222" i="15" s="1"/>
  <c r="G221" i="15"/>
  <c r="D221" i="15"/>
  <c r="D220" i="15" s="1"/>
  <c r="D219" i="15" s="1"/>
  <c r="C221" i="15"/>
  <c r="H217" i="15"/>
  <c r="E217" i="15"/>
  <c r="I217" i="15" s="1"/>
  <c r="E216" i="15"/>
  <c r="I216" i="15" s="1"/>
  <c r="H215" i="15"/>
  <c r="E215" i="15"/>
  <c r="I215" i="15" s="1"/>
  <c r="G214" i="15"/>
  <c r="D214" i="15"/>
  <c r="C214" i="15"/>
  <c r="E214" i="15" s="1"/>
  <c r="E213" i="15"/>
  <c r="E212" i="15"/>
  <c r="I212" i="15" s="1"/>
  <c r="E211" i="15"/>
  <c r="E210" i="15"/>
  <c r="H210" i="15" s="1"/>
  <c r="E209" i="15"/>
  <c r="E208" i="15"/>
  <c r="I208" i="15" s="1"/>
  <c r="G207" i="15"/>
  <c r="D207" i="15"/>
  <c r="C207" i="15"/>
  <c r="E206" i="15"/>
  <c r="I206" i="15" s="1"/>
  <c r="E205" i="15"/>
  <c r="I205" i="15" s="1"/>
  <c r="G204" i="15"/>
  <c r="D204" i="15"/>
  <c r="C204" i="15"/>
  <c r="E204" i="15" s="1"/>
  <c r="E203" i="15"/>
  <c r="I203" i="15" s="1"/>
  <c r="E202" i="15"/>
  <c r="H202" i="15" s="1"/>
  <c r="E201" i="15"/>
  <c r="I201" i="15" s="1"/>
  <c r="E200" i="15"/>
  <c r="G199" i="15"/>
  <c r="D199" i="15"/>
  <c r="C199" i="15"/>
  <c r="E198" i="15"/>
  <c r="H198" i="15" s="1"/>
  <c r="E197" i="15"/>
  <c r="I197" i="15" s="1"/>
  <c r="G196" i="15"/>
  <c r="D196" i="15"/>
  <c r="C196" i="15"/>
  <c r="E195" i="15"/>
  <c r="I195" i="15" s="1"/>
  <c r="E194" i="15"/>
  <c r="G193" i="15"/>
  <c r="D193" i="15"/>
  <c r="C193" i="15"/>
  <c r="E193" i="15" s="1"/>
  <c r="E192" i="15"/>
  <c r="I192" i="15" s="1"/>
  <c r="E191" i="15"/>
  <c r="I191" i="15" s="1"/>
  <c r="E190" i="15"/>
  <c r="I190" i="15" s="1"/>
  <c r="G189" i="15"/>
  <c r="D189" i="15"/>
  <c r="C189" i="15"/>
  <c r="E188" i="15"/>
  <c r="I188" i="15" s="1"/>
  <c r="E187" i="15"/>
  <c r="H187" i="15" s="1"/>
  <c r="G186" i="15"/>
  <c r="D186" i="15"/>
  <c r="C186" i="15"/>
  <c r="E185" i="15"/>
  <c r="I185" i="15" s="1"/>
  <c r="E184" i="15"/>
  <c r="I184" i="15" s="1"/>
  <c r="E183" i="15"/>
  <c r="I183" i="15" s="1"/>
  <c r="G182" i="15"/>
  <c r="D182" i="15"/>
  <c r="C182" i="15"/>
  <c r="E181" i="15"/>
  <c r="E180" i="15"/>
  <c r="I180" i="15" s="1"/>
  <c r="E179" i="15"/>
  <c r="E178" i="15"/>
  <c r="I178" i="15" s="1"/>
  <c r="E177" i="15"/>
  <c r="E176" i="15"/>
  <c r="I176" i="15" s="1"/>
  <c r="E175" i="15"/>
  <c r="E174" i="15"/>
  <c r="I174" i="15" s="1"/>
  <c r="E173" i="15"/>
  <c r="E171" i="15"/>
  <c r="I171" i="15" s="1"/>
  <c r="E170" i="15"/>
  <c r="H170" i="15" s="1"/>
  <c r="E169" i="15"/>
  <c r="I169" i="15" s="1"/>
  <c r="E168" i="15"/>
  <c r="I168" i="15" s="1"/>
  <c r="E167" i="15"/>
  <c r="H167" i="15" s="1"/>
  <c r="E166" i="15"/>
  <c r="H166" i="15" s="1"/>
  <c r="E165" i="15"/>
  <c r="I165" i="15" s="1"/>
  <c r="G164" i="15"/>
  <c r="D164" i="15"/>
  <c r="C164" i="15"/>
  <c r="E164" i="15" s="1"/>
  <c r="G163" i="15"/>
  <c r="D163" i="15"/>
  <c r="C163" i="15"/>
  <c r="E162" i="15"/>
  <c r="H162" i="15" s="1"/>
  <c r="E161" i="15"/>
  <c r="I161" i="15" s="1"/>
  <c r="E160" i="15"/>
  <c r="I160" i="15" s="1"/>
  <c r="E159" i="15"/>
  <c r="I159" i="15" s="1"/>
  <c r="E158" i="15"/>
  <c r="H158" i="15" s="1"/>
  <c r="E157" i="15"/>
  <c r="I157" i="15" s="1"/>
  <c r="E156" i="15"/>
  <c r="I156" i="15" s="1"/>
  <c r="E155" i="15"/>
  <c r="I155" i="15" s="1"/>
  <c r="G154" i="15"/>
  <c r="D154" i="15"/>
  <c r="C154" i="15"/>
  <c r="E154" i="15" s="1"/>
  <c r="G153" i="15"/>
  <c r="D153" i="15"/>
  <c r="C153" i="15"/>
  <c r="H152" i="15"/>
  <c r="E152" i="15"/>
  <c r="I152" i="15" s="1"/>
  <c r="E151" i="15"/>
  <c r="I151" i="15" s="1"/>
  <c r="E150" i="15"/>
  <c r="I150" i="15" s="1"/>
  <c r="E149" i="15"/>
  <c r="I149" i="15" s="1"/>
  <c r="G148" i="15"/>
  <c r="D148" i="15"/>
  <c r="C148" i="15"/>
  <c r="E147" i="15"/>
  <c r="E146" i="15"/>
  <c r="H146" i="15" s="1"/>
  <c r="H145" i="15"/>
  <c r="E145" i="15"/>
  <c r="I144" i="15"/>
  <c r="E144" i="15"/>
  <c r="H144" i="15" s="1"/>
  <c r="E143" i="15"/>
  <c r="I142" i="15"/>
  <c r="H142" i="15"/>
  <c r="E142" i="15"/>
  <c r="E141" i="15"/>
  <c r="H141" i="15" s="1"/>
  <c r="I140" i="15"/>
  <c r="E140" i="15"/>
  <c r="H140" i="15" s="1"/>
  <c r="G139" i="15"/>
  <c r="G135" i="15" s="1"/>
  <c r="D139" i="15"/>
  <c r="D135" i="15" s="1"/>
  <c r="C139" i="15"/>
  <c r="C135" i="15" s="1"/>
  <c r="E138" i="15"/>
  <c r="I138" i="15" s="1"/>
  <c r="E137" i="15"/>
  <c r="I137" i="15" s="1"/>
  <c r="E136" i="15"/>
  <c r="I136" i="15" s="1"/>
  <c r="E134" i="15"/>
  <c r="I134" i="15" s="1"/>
  <c r="E133" i="15"/>
  <c r="E132" i="15"/>
  <c r="I132" i="15" s="1"/>
  <c r="E131" i="15"/>
  <c r="E130" i="15"/>
  <c r="I130" i="15" s="1"/>
  <c r="E129" i="15"/>
  <c r="E128" i="15"/>
  <c r="I128" i="15" s="1"/>
  <c r="G127" i="15"/>
  <c r="D127" i="15"/>
  <c r="C127" i="15"/>
  <c r="E126" i="15"/>
  <c r="I126" i="15" s="1"/>
  <c r="E125" i="15"/>
  <c r="I125" i="15" s="1"/>
  <c r="G124" i="15"/>
  <c r="D124" i="15"/>
  <c r="C124" i="15"/>
  <c r="E124" i="15" s="1"/>
  <c r="E123" i="15"/>
  <c r="I123" i="15" s="1"/>
  <c r="E122" i="15"/>
  <c r="E121" i="15"/>
  <c r="I121" i="15" s="1"/>
  <c r="H120" i="15"/>
  <c r="E120" i="15"/>
  <c r="E119" i="15"/>
  <c r="I119" i="15" s="1"/>
  <c r="H118" i="15"/>
  <c r="E118" i="15"/>
  <c r="E117" i="15"/>
  <c r="I117" i="15" s="1"/>
  <c r="E116" i="15"/>
  <c r="H116" i="15" s="1"/>
  <c r="G115" i="15"/>
  <c r="D115" i="15"/>
  <c r="C115" i="15"/>
  <c r="I114" i="15"/>
  <c r="E114" i="15"/>
  <c r="H114" i="15" s="1"/>
  <c r="E113" i="15"/>
  <c r="I113" i="15" s="1"/>
  <c r="H110" i="15"/>
  <c r="E110" i="15"/>
  <c r="I110" i="15" s="1"/>
  <c r="E109" i="15"/>
  <c r="I109" i="15" s="1"/>
  <c r="E108" i="15"/>
  <c r="I108" i="15" s="1"/>
  <c r="G107" i="15"/>
  <c r="D107" i="15"/>
  <c r="C107" i="15"/>
  <c r="E107" i="15" s="1"/>
  <c r="E106" i="15"/>
  <c r="I106" i="15" s="1"/>
  <c r="E105" i="15"/>
  <c r="E104" i="15"/>
  <c r="I104" i="15" s="1"/>
  <c r="E103" i="15"/>
  <c r="H103" i="15" s="1"/>
  <c r="E102" i="15"/>
  <c r="I102" i="15" s="1"/>
  <c r="E101" i="15"/>
  <c r="I100" i="15"/>
  <c r="E100" i="15"/>
  <c r="H100" i="15" s="1"/>
  <c r="E99" i="15"/>
  <c r="H99" i="15" s="1"/>
  <c r="H98" i="15"/>
  <c r="E98" i="15"/>
  <c r="I98" i="15" s="1"/>
  <c r="E97" i="15"/>
  <c r="H97" i="15" s="1"/>
  <c r="E96" i="15"/>
  <c r="I96" i="15" s="1"/>
  <c r="E95" i="15"/>
  <c r="H95" i="15" s="1"/>
  <c r="E94" i="15"/>
  <c r="I94" i="15" s="1"/>
  <c r="E93" i="15"/>
  <c r="E92" i="15"/>
  <c r="I92" i="15" s="1"/>
  <c r="G91" i="15"/>
  <c r="D91" i="15"/>
  <c r="C91" i="15"/>
  <c r="E90" i="15"/>
  <c r="I90" i="15" s="1"/>
  <c r="E89" i="15"/>
  <c r="I89" i="15" s="1"/>
  <c r="E88" i="15"/>
  <c r="I88" i="15" s="1"/>
  <c r="E87" i="15"/>
  <c r="I87" i="15" s="1"/>
  <c r="G86" i="15"/>
  <c r="D86" i="15"/>
  <c r="C86" i="15"/>
  <c r="E86" i="15" s="1"/>
  <c r="E85" i="15"/>
  <c r="E84" i="15"/>
  <c r="I84" i="15" s="1"/>
  <c r="E83" i="15"/>
  <c r="E82" i="15"/>
  <c r="I82" i="15" s="1"/>
  <c r="E81" i="15"/>
  <c r="E80" i="15"/>
  <c r="I80" i="15" s="1"/>
  <c r="E79" i="15"/>
  <c r="E78" i="15"/>
  <c r="I78" i="15" s="1"/>
  <c r="G77" i="15"/>
  <c r="D77" i="15"/>
  <c r="C77" i="15"/>
  <c r="C60" i="15" s="1"/>
  <c r="I76" i="15"/>
  <c r="E76" i="15"/>
  <c r="H76" i="15" s="1"/>
  <c r="E75" i="15"/>
  <c r="I75" i="15" s="1"/>
  <c r="E74" i="15"/>
  <c r="I74" i="15" s="1"/>
  <c r="E73" i="15"/>
  <c r="I73" i="15" s="1"/>
  <c r="E72" i="15"/>
  <c r="I72" i="15" s="1"/>
  <c r="H71" i="15"/>
  <c r="E71" i="15"/>
  <c r="I71" i="15" s="1"/>
  <c r="H70" i="15"/>
  <c r="E70" i="15"/>
  <c r="I70" i="15" s="1"/>
  <c r="H69" i="15"/>
  <c r="E69" i="15"/>
  <c r="I69" i="15" s="1"/>
  <c r="E68" i="15"/>
  <c r="H68" i="15" s="1"/>
  <c r="E67" i="15"/>
  <c r="I67" i="15" s="1"/>
  <c r="E66" i="15"/>
  <c r="I66" i="15" s="1"/>
  <c r="E65" i="15"/>
  <c r="I65" i="15" s="1"/>
  <c r="E64" i="15"/>
  <c r="I64" i="15" s="1"/>
  <c r="I63" i="15"/>
  <c r="H63" i="15"/>
  <c r="E63" i="15"/>
  <c r="H62" i="15"/>
  <c r="E62" i="15"/>
  <c r="I62" i="15" s="1"/>
  <c r="I61" i="15"/>
  <c r="H61" i="15"/>
  <c r="E61" i="15"/>
  <c r="G60" i="15"/>
  <c r="E59" i="15"/>
  <c r="I59" i="15" s="1"/>
  <c r="E58" i="15"/>
  <c r="E57" i="15"/>
  <c r="I57" i="15" s="1"/>
  <c r="H56" i="15"/>
  <c r="E56" i="15"/>
  <c r="E55" i="15"/>
  <c r="I55" i="15" s="1"/>
  <c r="E54" i="15"/>
  <c r="E53" i="15"/>
  <c r="I53" i="15" s="1"/>
  <c r="E52" i="15"/>
  <c r="H52" i="15" s="1"/>
  <c r="E51" i="15"/>
  <c r="I51" i="15" s="1"/>
  <c r="E50" i="15"/>
  <c r="H50" i="15" s="1"/>
  <c r="E49" i="15"/>
  <c r="I49" i="15" s="1"/>
  <c r="E48" i="15"/>
  <c r="H48" i="15" s="1"/>
  <c r="G47" i="15"/>
  <c r="G46" i="15" s="1"/>
  <c r="D47" i="15"/>
  <c r="D46" i="15" s="1"/>
  <c r="C47" i="15"/>
  <c r="C46" i="15" s="1"/>
  <c r="E45" i="15"/>
  <c r="I45" i="15" s="1"/>
  <c r="E44" i="15"/>
  <c r="H43" i="15"/>
  <c r="E43" i="15"/>
  <c r="I43" i="15" s="1"/>
  <c r="E42" i="15"/>
  <c r="E41" i="15"/>
  <c r="I41" i="15" s="1"/>
  <c r="G40" i="15"/>
  <c r="D40" i="15"/>
  <c r="C40" i="15"/>
  <c r="E39" i="15"/>
  <c r="H39" i="15" s="1"/>
  <c r="E38" i="15"/>
  <c r="I38" i="15" s="1"/>
  <c r="G37" i="15"/>
  <c r="G36" i="15" s="1"/>
  <c r="D37" i="15"/>
  <c r="C37" i="15"/>
  <c r="E37" i="15" s="1"/>
  <c r="I33" i="15"/>
  <c r="E33" i="15"/>
  <c r="H33" i="15" s="1"/>
  <c r="G32" i="15"/>
  <c r="D32" i="15"/>
  <c r="C32" i="15"/>
  <c r="E32" i="15" s="1"/>
  <c r="E30" i="15"/>
  <c r="H30" i="15" s="1"/>
  <c r="E29" i="15"/>
  <c r="I29" i="15" s="1"/>
  <c r="E28" i="15"/>
  <c r="H28" i="15" s="1"/>
  <c r="E27" i="15"/>
  <c r="H27" i="15" s="1"/>
  <c r="E26" i="15"/>
  <c r="H26" i="15" s="1"/>
  <c r="E25" i="15"/>
  <c r="H25" i="15" s="1"/>
  <c r="E24" i="15"/>
  <c r="H24" i="15" s="1"/>
  <c r="E23" i="15"/>
  <c r="H23" i="15" s="1"/>
  <c r="E22" i="15"/>
  <c r="H22" i="15" s="1"/>
  <c r="E21" i="15"/>
  <c r="H21" i="15" s="1"/>
  <c r="E20" i="15"/>
  <c r="I20" i="15" s="1"/>
  <c r="E19" i="15"/>
  <c r="H19" i="15" s="1"/>
  <c r="E18" i="15"/>
  <c r="I18" i="15" s="1"/>
  <c r="E17" i="15"/>
  <c r="H17" i="15" s="1"/>
  <c r="E16" i="15"/>
  <c r="I16" i="15" s="1"/>
  <c r="I15" i="15"/>
  <c r="E15" i="15"/>
  <c r="H15" i="15" s="1"/>
  <c r="G14" i="15"/>
  <c r="D14" i="15"/>
  <c r="C14" i="15"/>
  <c r="E14" i="15" s="1"/>
  <c r="I14" i="15" s="1"/>
  <c r="E11" i="15"/>
  <c r="E10" i="15"/>
  <c r="E9" i="15"/>
  <c r="H9" i="15" s="1"/>
  <c r="G8" i="15"/>
  <c r="D8" i="15"/>
  <c r="C8" i="15"/>
  <c r="E340" i="16"/>
  <c r="I340" i="16" s="1"/>
  <c r="E339" i="16"/>
  <c r="E338" i="16"/>
  <c r="H338" i="16" s="1"/>
  <c r="E337" i="16"/>
  <c r="I337" i="16" s="1"/>
  <c r="E336" i="16"/>
  <c r="H336" i="16" s="1"/>
  <c r="G335" i="16"/>
  <c r="D335" i="16"/>
  <c r="C335" i="16"/>
  <c r="E335" i="16" s="1"/>
  <c r="E334" i="16"/>
  <c r="I334" i="16" s="1"/>
  <c r="E333" i="16"/>
  <c r="E332" i="16"/>
  <c r="I332" i="16" s="1"/>
  <c r="E331" i="16"/>
  <c r="H331" i="16" s="1"/>
  <c r="E330" i="16"/>
  <c r="I330" i="16" s="1"/>
  <c r="H329" i="16"/>
  <c r="E329" i="16"/>
  <c r="E328" i="16"/>
  <c r="H328" i="16" s="1"/>
  <c r="E327" i="16"/>
  <c r="H327" i="16" s="1"/>
  <c r="E326" i="16"/>
  <c r="I326" i="16" s="1"/>
  <c r="G325" i="16"/>
  <c r="D325" i="16"/>
  <c r="C325" i="16"/>
  <c r="C317" i="16" s="1"/>
  <c r="E324" i="16"/>
  <c r="I324" i="16" s="1"/>
  <c r="E323" i="16"/>
  <c r="I323" i="16" s="1"/>
  <c r="I322" i="16"/>
  <c r="H322" i="16"/>
  <c r="E322" i="16"/>
  <c r="E321" i="16"/>
  <c r="I321" i="16" s="1"/>
  <c r="E320" i="16"/>
  <c r="I320" i="16" s="1"/>
  <c r="I319" i="16"/>
  <c r="E319" i="16"/>
  <c r="H319" i="16" s="1"/>
  <c r="I318" i="16"/>
  <c r="E318" i="16"/>
  <c r="H318" i="16" s="1"/>
  <c r="G317" i="16"/>
  <c r="E316" i="16"/>
  <c r="E315" i="16"/>
  <c r="E314" i="16"/>
  <c r="H314" i="16" s="1"/>
  <c r="E313" i="16"/>
  <c r="G312" i="16"/>
  <c r="D312" i="16"/>
  <c r="C312" i="16"/>
  <c r="E312" i="16" s="1"/>
  <c r="I312" i="16" s="1"/>
  <c r="E311" i="16"/>
  <c r="H311" i="16" s="1"/>
  <c r="E310" i="16"/>
  <c r="H310" i="16" s="1"/>
  <c r="E309" i="16"/>
  <c r="H309" i="16" s="1"/>
  <c r="E308" i="16"/>
  <c r="H308" i="16" s="1"/>
  <c r="G307" i="16"/>
  <c r="D307" i="16"/>
  <c r="E307" i="16" s="1"/>
  <c r="I307" i="16" s="1"/>
  <c r="C307" i="16"/>
  <c r="E306" i="16"/>
  <c r="H306" i="16" s="1"/>
  <c r="H305" i="16"/>
  <c r="E305" i="16"/>
  <c r="I305" i="16" s="1"/>
  <c r="E304" i="16"/>
  <c r="H304" i="16" s="1"/>
  <c r="E303" i="16"/>
  <c r="I303" i="16" s="1"/>
  <c r="E302" i="16"/>
  <c r="D301" i="16"/>
  <c r="C301" i="16"/>
  <c r="E299" i="16"/>
  <c r="E298" i="16"/>
  <c r="G297" i="16"/>
  <c r="D297" i="16"/>
  <c r="E297" i="16" s="1"/>
  <c r="I297" i="16" s="1"/>
  <c r="C297" i="16"/>
  <c r="E296" i="16"/>
  <c r="H296" i="16" s="1"/>
  <c r="E295" i="16"/>
  <c r="H295" i="16" s="1"/>
  <c r="E294" i="16"/>
  <c r="H294" i="16" s="1"/>
  <c r="E293" i="16"/>
  <c r="I293" i="16" s="1"/>
  <c r="E292" i="16"/>
  <c r="E291" i="16"/>
  <c r="I291" i="16" s="1"/>
  <c r="E290" i="16"/>
  <c r="H290" i="16" s="1"/>
  <c r="E289" i="16"/>
  <c r="I289" i="16" s="1"/>
  <c r="E288" i="16"/>
  <c r="H288" i="16" s="1"/>
  <c r="E287" i="16"/>
  <c r="E286" i="16"/>
  <c r="E285" i="16"/>
  <c r="H285" i="16" s="1"/>
  <c r="E284" i="16"/>
  <c r="H284" i="16" s="1"/>
  <c r="H283" i="16"/>
  <c r="E283" i="16"/>
  <c r="I283" i="16" s="1"/>
  <c r="E282" i="16"/>
  <c r="H282" i="16" s="1"/>
  <c r="H281" i="16"/>
  <c r="E281" i="16"/>
  <c r="I281" i="16" s="1"/>
  <c r="E280" i="16"/>
  <c r="H280" i="16" s="1"/>
  <c r="G279" i="16"/>
  <c r="D279" i="16"/>
  <c r="C279" i="16"/>
  <c r="I278" i="16"/>
  <c r="E278" i="16"/>
  <c r="H278" i="16" s="1"/>
  <c r="E277" i="16"/>
  <c r="E276" i="16"/>
  <c r="H276" i="16" s="1"/>
  <c r="E275" i="16"/>
  <c r="H275" i="16" s="1"/>
  <c r="E274" i="16"/>
  <c r="I274" i="16" s="1"/>
  <c r="E273" i="16"/>
  <c r="H273" i="16" s="1"/>
  <c r="G272" i="16"/>
  <c r="G271" i="16" s="1"/>
  <c r="D272" i="16"/>
  <c r="C272" i="16"/>
  <c r="C271" i="16" s="1"/>
  <c r="E270" i="16"/>
  <c r="H270" i="16" s="1"/>
  <c r="G269" i="16"/>
  <c r="D269" i="16"/>
  <c r="C269" i="16"/>
  <c r="E268" i="16"/>
  <c r="E267" i="16"/>
  <c r="H267" i="16" s="1"/>
  <c r="E266" i="16"/>
  <c r="H266" i="16" s="1"/>
  <c r="G265" i="16"/>
  <c r="D265" i="16"/>
  <c r="D263" i="16" s="1"/>
  <c r="C265" i="16"/>
  <c r="C263" i="16" s="1"/>
  <c r="E264" i="16"/>
  <c r="H264" i="16" s="1"/>
  <c r="E261" i="16"/>
  <c r="H261" i="16" s="1"/>
  <c r="E260" i="16"/>
  <c r="E259" i="16"/>
  <c r="H259" i="16" s="1"/>
  <c r="E258" i="16"/>
  <c r="E257" i="16"/>
  <c r="H257" i="16" s="1"/>
  <c r="E256" i="16"/>
  <c r="E255" i="16"/>
  <c r="G254" i="16"/>
  <c r="D254" i="16"/>
  <c r="C254" i="16"/>
  <c r="E254" i="16" s="1"/>
  <c r="E253" i="16"/>
  <c r="H253" i="16" s="1"/>
  <c r="E252" i="16"/>
  <c r="H252" i="16" s="1"/>
  <c r="E251" i="16"/>
  <c r="G250" i="16"/>
  <c r="D250" i="16"/>
  <c r="C250" i="16"/>
  <c r="E249" i="16"/>
  <c r="H249" i="16" s="1"/>
  <c r="C248" i="16"/>
  <c r="E247" i="16"/>
  <c r="I247" i="16" s="1"/>
  <c r="E246" i="16"/>
  <c r="I246" i="16" s="1"/>
  <c r="G245" i="16"/>
  <c r="D245" i="16"/>
  <c r="C245" i="16"/>
  <c r="E244" i="16"/>
  <c r="H244" i="16" s="1"/>
  <c r="E243" i="16"/>
  <c r="E242" i="16"/>
  <c r="H242" i="16" s="1"/>
  <c r="E241" i="16"/>
  <c r="G240" i="16"/>
  <c r="D240" i="16"/>
  <c r="C240" i="16"/>
  <c r="E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I233" i="16"/>
  <c r="E233" i="16"/>
  <c r="H233" i="16" s="1"/>
  <c r="E232" i="16"/>
  <c r="H232" i="16" s="1"/>
  <c r="E231" i="16"/>
  <c r="H231" i="16" s="1"/>
  <c r="G230" i="16"/>
  <c r="D230" i="16"/>
  <c r="C230" i="16"/>
  <c r="C229" i="16" s="1"/>
  <c r="G229" i="16"/>
  <c r="E228" i="16"/>
  <c r="H228" i="16" s="1"/>
  <c r="G227" i="16"/>
  <c r="D227" i="16"/>
  <c r="C227" i="16"/>
  <c r="E226" i="16"/>
  <c r="E225" i="16"/>
  <c r="H225" i="16" s="1"/>
  <c r="E224" i="16"/>
  <c r="E223" i="16"/>
  <c r="E222" i="16"/>
  <c r="G221" i="16"/>
  <c r="H221" i="16" s="1"/>
  <c r="D221" i="16"/>
  <c r="C221" i="16"/>
  <c r="E221" i="16" s="1"/>
  <c r="I221" i="16" s="1"/>
  <c r="E217" i="16"/>
  <c r="H216" i="16"/>
  <c r="E216" i="16"/>
  <c r="E215" i="16"/>
  <c r="G214" i="16"/>
  <c r="D214" i="16"/>
  <c r="C214" i="16"/>
  <c r="I213" i="16"/>
  <c r="E213" i="16"/>
  <c r="H213" i="16" s="1"/>
  <c r="E212" i="16"/>
  <c r="I212" i="16" s="1"/>
  <c r="E211" i="16"/>
  <c r="H211" i="16" s="1"/>
  <c r="H210" i="16"/>
  <c r="E210" i="16"/>
  <c r="I210" i="16" s="1"/>
  <c r="E209" i="16"/>
  <c r="H209" i="16" s="1"/>
  <c r="E208" i="16"/>
  <c r="H208" i="16" s="1"/>
  <c r="G207" i="16"/>
  <c r="D207" i="16"/>
  <c r="C207" i="16"/>
  <c r="E207" i="16" s="1"/>
  <c r="I207" i="16" s="1"/>
  <c r="H206" i="16"/>
  <c r="E206" i="16"/>
  <c r="E205" i="16"/>
  <c r="I205" i="16" s="1"/>
  <c r="G204" i="16"/>
  <c r="D204" i="16"/>
  <c r="C204" i="16"/>
  <c r="E203" i="16"/>
  <c r="I203" i="16" s="1"/>
  <c r="E202" i="16"/>
  <c r="H202" i="16" s="1"/>
  <c r="E201" i="16"/>
  <c r="I201" i="16" s="1"/>
  <c r="E200" i="16"/>
  <c r="I200" i="16" s="1"/>
  <c r="G199" i="16"/>
  <c r="D199" i="16"/>
  <c r="C199" i="16"/>
  <c r="E198" i="16"/>
  <c r="E197" i="16"/>
  <c r="H197" i="16" s="1"/>
  <c r="G196" i="16"/>
  <c r="D196" i="16"/>
  <c r="C196" i="16"/>
  <c r="E195" i="16"/>
  <c r="I195" i="16" s="1"/>
  <c r="E194" i="16"/>
  <c r="H194" i="16" s="1"/>
  <c r="G193" i="16"/>
  <c r="D193" i="16"/>
  <c r="C193" i="16"/>
  <c r="E192" i="16"/>
  <c r="I192" i="16" s="1"/>
  <c r="E191" i="16"/>
  <c r="E190" i="16"/>
  <c r="H190" i="16" s="1"/>
  <c r="G189" i="16"/>
  <c r="D189" i="16"/>
  <c r="E189" i="16" s="1"/>
  <c r="H189" i="16" s="1"/>
  <c r="C189" i="16"/>
  <c r="E188" i="16"/>
  <c r="I188" i="16" s="1"/>
  <c r="E187" i="16"/>
  <c r="I187" i="16" s="1"/>
  <c r="G186" i="16"/>
  <c r="D186" i="16"/>
  <c r="C186" i="16"/>
  <c r="E185" i="16"/>
  <c r="E184" i="16"/>
  <c r="E183" i="16"/>
  <c r="G182" i="16"/>
  <c r="D182" i="16"/>
  <c r="C182" i="16"/>
  <c r="E181" i="16"/>
  <c r="H181" i="16" s="1"/>
  <c r="E180" i="16"/>
  <c r="I180" i="16" s="1"/>
  <c r="E179" i="16"/>
  <c r="H179" i="16" s="1"/>
  <c r="E178" i="16"/>
  <c r="I178" i="16" s="1"/>
  <c r="E177" i="16"/>
  <c r="H177" i="16" s="1"/>
  <c r="E176" i="16"/>
  <c r="I176" i="16" s="1"/>
  <c r="E175" i="16"/>
  <c r="H175" i="16" s="1"/>
  <c r="E174" i="16"/>
  <c r="I174" i="16" s="1"/>
  <c r="E173" i="16"/>
  <c r="H173" i="16" s="1"/>
  <c r="E171" i="16"/>
  <c r="I171" i="16" s="1"/>
  <c r="E170" i="16"/>
  <c r="H170" i="16" s="1"/>
  <c r="E169" i="16"/>
  <c r="H169" i="16" s="1"/>
  <c r="E168" i="16"/>
  <c r="H168" i="16" s="1"/>
  <c r="E167" i="16"/>
  <c r="I167" i="16" s="1"/>
  <c r="E166" i="16"/>
  <c r="E165" i="16"/>
  <c r="I165" i="16" s="1"/>
  <c r="G164" i="16"/>
  <c r="D164" i="16"/>
  <c r="E164" i="16" s="1"/>
  <c r="C164" i="16"/>
  <c r="G163" i="16"/>
  <c r="D163" i="16"/>
  <c r="C163" i="16"/>
  <c r="E163" i="16" s="1"/>
  <c r="E162" i="16"/>
  <c r="E161" i="16"/>
  <c r="H161" i="16" s="1"/>
  <c r="E160" i="16"/>
  <c r="E159" i="16"/>
  <c r="E158" i="16"/>
  <c r="E157" i="16"/>
  <c r="E156" i="16"/>
  <c r="E155" i="16"/>
  <c r="G154" i="16"/>
  <c r="D154" i="16"/>
  <c r="C154" i="16"/>
  <c r="G153" i="16"/>
  <c r="D153" i="16"/>
  <c r="C153" i="16"/>
  <c r="E152" i="16"/>
  <c r="I152" i="16" s="1"/>
  <c r="E151" i="16"/>
  <c r="H151" i="16" s="1"/>
  <c r="E150" i="16"/>
  <c r="I150" i="16" s="1"/>
  <c r="E149" i="16"/>
  <c r="H149" i="16" s="1"/>
  <c r="G148" i="16"/>
  <c r="D148" i="16"/>
  <c r="C148" i="16"/>
  <c r="E147" i="16"/>
  <c r="I147" i="16" s="1"/>
  <c r="E146" i="16"/>
  <c r="I146" i="16" s="1"/>
  <c r="E145" i="16"/>
  <c r="I145" i="16" s="1"/>
  <c r="E144" i="16"/>
  <c r="I144" i="16" s="1"/>
  <c r="E143" i="16"/>
  <c r="I143" i="16" s="1"/>
  <c r="E142" i="16"/>
  <c r="I142" i="16" s="1"/>
  <c r="E141" i="16"/>
  <c r="I141" i="16" s="1"/>
  <c r="E140" i="16"/>
  <c r="I140" i="16" s="1"/>
  <c r="G139" i="16"/>
  <c r="D139" i="16"/>
  <c r="C139" i="16"/>
  <c r="E138" i="16"/>
  <c r="E137" i="16"/>
  <c r="E136" i="16"/>
  <c r="D135" i="16"/>
  <c r="E134" i="16"/>
  <c r="H134" i="16" s="1"/>
  <c r="E133" i="16"/>
  <c r="H133" i="16" s="1"/>
  <c r="I132" i="16"/>
  <c r="E132" i="16"/>
  <c r="H132" i="16" s="1"/>
  <c r="E131" i="16"/>
  <c r="H131" i="16" s="1"/>
  <c r="E130" i="16"/>
  <c r="H130" i="16" s="1"/>
  <c r="E129" i="16"/>
  <c r="H129" i="16" s="1"/>
  <c r="I128" i="16"/>
  <c r="E128" i="16"/>
  <c r="H128" i="16" s="1"/>
  <c r="G127" i="16"/>
  <c r="D127" i="16"/>
  <c r="C127" i="16"/>
  <c r="E127" i="16" s="1"/>
  <c r="E126" i="16"/>
  <c r="H126" i="16" s="1"/>
  <c r="I125" i="16"/>
  <c r="E125" i="16"/>
  <c r="H125" i="16" s="1"/>
  <c r="G124" i="16"/>
  <c r="D124" i="16"/>
  <c r="C124" i="16"/>
  <c r="E123" i="16"/>
  <c r="I123" i="16" s="1"/>
  <c r="E122" i="16"/>
  <c r="I122" i="16" s="1"/>
  <c r="E121" i="16"/>
  <c r="I121" i="16" s="1"/>
  <c r="E120" i="16"/>
  <c r="I120" i="16" s="1"/>
  <c r="E119" i="16"/>
  <c r="I119" i="16" s="1"/>
  <c r="E118" i="16"/>
  <c r="I118" i="16" s="1"/>
  <c r="E117" i="16"/>
  <c r="I117" i="16" s="1"/>
  <c r="I116" i="16"/>
  <c r="E116" i="16"/>
  <c r="H116" i="16" s="1"/>
  <c r="G115" i="16"/>
  <c r="D115" i="16"/>
  <c r="C115" i="16"/>
  <c r="E114" i="16"/>
  <c r="E113" i="16"/>
  <c r="H110" i="16"/>
  <c r="E110" i="16"/>
  <c r="I110" i="16" s="1"/>
  <c r="E109" i="16"/>
  <c r="H109" i="16" s="1"/>
  <c r="E108" i="16"/>
  <c r="I108" i="16" s="1"/>
  <c r="G107" i="16"/>
  <c r="D107" i="16"/>
  <c r="E107" i="16" s="1"/>
  <c r="I107" i="16" s="1"/>
  <c r="C107" i="16"/>
  <c r="E106" i="16"/>
  <c r="I106" i="16" s="1"/>
  <c r="E105" i="16"/>
  <c r="I105" i="16" s="1"/>
  <c r="E104" i="16"/>
  <c r="I104" i="16" s="1"/>
  <c r="E103" i="16"/>
  <c r="I103" i="16" s="1"/>
  <c r="E102" i="16"/>
  <c r="I102" i="16" s="1"/>
  <c r="E101" i="16"/>
  <c r="I101" i="16" s="1"/>
  <c r="E100" i="16"/>
  <c r="I100" i="16" s="1"/>
  <c r="E99" i="16"/>
  <c r="I99" i="16" s="1"/>
  <c r="E98" i="16"/>
  <c r="I98" i="16" s="1"/>
  <c r="E97" i="16"/>
  <c r="H97" i="16" s="1"/>
  <c r="H96" i="16"/>
  <c r="E96" i="16"/>
  <c r="I96" i="16" s="1"/>
  <c r="I95" i="16"/>
  <c r="E95" i="16"/>
  <c r="H95" i="16" s="1"/>
  <c r="H94" i="16"/>
  <c r="E94" i="16"/>
  <c r="I94" i="16" s="1"/>
  <c r="H93" i="16"/>
  <c r="E93" i="16"/>
  <c r="I93" i="16" s="1"/>
  <c r="E92" i="16"/>
  <c r="I92" i="16" s="1"/>
  <c r="G91" i="16"/>
  <c r="D91" i="16"/>
  <c r="C91" i="16"/>
  <c r="E90" i="16"/>
  <c r="H90" i="16" s="1"/>
  <c r="E89" i="16"/>
  <c r="E88" i="16"/>
  <c r="E87" i="16"/>
  <c r="G86" i="16"/>
  <c r="D86" i="16"/>
  <c r="C86" i="16"/>
  <c r="E85" i="16"/>
  <c r="H85" i="16" s="1"/>
  <c r="E84" i="16"/>
  <c r="H84" i="16" s="1"/>
  <c r="E83" i="16"/>
  <c r="H83" i="16" s="1"/>
  <c r="I82" i="16"/>
  <c r="E82" i="16"/>
  <c r="H82" i="16" s="1"/>
  <c r="E81" i="16"/>
  <c r="H81" i="16" s="1"/>
  <c r="E80" i="16"/>
  <c r="H80" i="16" s="1"/>
  <c r="E79" i="16"/>
  <c r="H79" i="16" s="1"/>
  <c r="E78" i="16"/>
  <c r="H78" i="16" s="1"/>
  <c r="G77" i="16"/>
  <c r="D77" i="16"/>
  <c r="D60" i="16" s="1"/>
  <c r="C77" i="16"/>
  <c r="E76" i="16"/>
  <c r="I75" i="16"/>
  <c r="E75" i="16"/>
  <c r="H75" i="16" s="1"/>
  <c r="E74" i="16"/>
  <c r="H74" i="16" s="1"/>
  <c r="H73" i="16"/>
  <c r="E73" i="16"/>
  <c r="I73" i="16" s="1"/>
  <c r="H72" i="16"/>
  <c r="E72" i="16"/>
  <c r="E71" i="16"/>
  <c r="H71" i="16" s="1"/>
  <c r="E70" i="16"/>
  <c r="E69" i="16"/>
  <c r="I69" i="16" s="1"/>
  <c r="E68" i="16"/>
  <c r="H68" i="16" s="1"/>
  <c r="E67" i="16"/>
  <c r="I67" i="16" s="1"/>
  <c r="H66" i="16"/>
  <c r="E66" i="16"/>
  <c r="E65" i="16"/>
  <c r="H65" i="16" s="1"/>
  <c r="E64" i="16"/>
  <c r="H64" i="16" s="1"/>
  <c r="H63" i="16"/>
  <c r="E63" i="16"/>
  <c r="I63" i="16" s="1"/>
  <c r="E62" i="16"/>
  <c r="E61" i="16"/>
  <c r="I61" i="16" s="1"/>
  <c r="E59" i="16"/>
  <c r="I59" i="16" s="1"/>
  <c r="E58" i="16"/>
  <c r="I58" i="16" s="1"/>
  <c r="E57" i="16"/>
  <c r="I57" i="16" s="1"/>
  <c r="H56" i="16"/>
  <c r="E56" i="16"/>
  <c r="I56" i="16" s="1"/>
  <c r="E55" i="16"/>
  <c r="I55" i="16" s="1"/>
  <c r="E54" i="16"/>
  <c r="I54" i="16" s="1"/>
  <c r="H53" i="16"/>
  <c r="E53" i="16"/>
  <c r="I53" i="16" s="1"/>
  <c r="E52" i="16"/>
  <c r="I52" i="16" s="1"/>
  <c r="E51" i="16"/>
  <c r="I51" i="16" s="1"/>
  <c r="E50" i="16"/>
  <c r="I50" i="16" s="1"/>
  <c r="E49" i="16"/>
  <c r="I49" i="16" s="1"/>
  <c r="E48" i="16"/>
  <c r="I48" i="16" s="1"/>
  <c r="G47" i="16"/>
  <c r="D47" i="16"/>
  <c r="D46" i="16" s="1"/>
  <c r="C47" i="16"/>
  <c r="I45" i="16"/>
  <c r="E45" i="16"/>
  <c r="H45" i="16" s="1"/>
  <c r="E44" i="16"/>
  <c r="H44" i="16" s="1"/>
  <c r="E43" i="16"/>
  <c r="H43" i="16" s="1"/>
  <c r="E42" i="16"/>
  <c r="H42" i="16" s="1"/>
  <c r="E41" i="16"/>
  <c r="H41" i="16" s="1"/>
  <c r="G40" i="16"/>
  <c r="D40" i="16"/>
  <c r="C40" i="16"/>
  <c r="E40" i="16" s="1"/>
  <c r="I40" i="16" s="1"/>
  <c r="E39" i="16"/>
  <c r="E38" i="16"/>
  <c r="I38" i="16" s="1"/>
  <c r="G37" i="16"/>
  <c r="D37" i="16"/>
  <c r="C37" i="16"/>
  <c r="C36" i="16" s="1"/>
  <c r="E33" i="16"/>
  <c r="I33" i="16" s="1"/>
  <c r="G32" i="16"/>
  <c r="D32" i="16"/>
  <c r="C32" i="16"/>
  <c r="E30" i="16"/>
  <c r="E29" i="16"/>
  <c r="H29" i="16" s="1"/>
  <c r="E28" i="16"/>
  <c r="E27" i="16"/>
  <c r="H27" i="16" s="1"/>
  <c r="E26" i="16"/>
  <c r="H25" i="16"/>
  <c r="E25" i="16"/>
  <c r="E24" i="16"/>
  <c r="E23" i="16"/>
  <c r="E22" i="16"/>
  <c r="E21" i="16"/>
  <c r="H21" i="16" s="1"/>
  <c r="E20" i="16"/>
  <c r="E19" i="16"/>
  <c r="H19" i="16" s="1"/>
  <c r="E18" i="16"/>
  <c r="E17" i="16"/>
  <c r="E16" i="16"/>
  <c r="E15" i="16"/>
  <c r="G14" i="16"/>
  <c r="D14" i="16"/>
  <c r="C14" i="16"/>
  <c r="E14" i="16" s="1"/>
  <c r="I14" i="16" s="1"/>
  <c r="E11" i="16"/>
  <c r="I11" i="16" s="1"/>
  <c r="E10" i="16"/>
  <c r="E9" i="16"/>
  <c r="I9" i="16" s="1"/>
  <c r="G8" i="16"/>
  <c r="D8" i="16"/>
  <c r="C8" i="16"/>
  <c r="E340" i="17"/>
  <c r="I340" i="17" s="1"/>
  <c r="E339" i="17"/>
  <c r="E338" i="17"/>
  <c r="H338" i="17" s="1"/>
  <c r="E337" i="17"/>
  <c r="E336" i="17"/>
  <c r="I336" i="17" s="1"/>
  <c r="G335" i="17"/>
  <c r="D335" i="17"/>
  <c r="C335" i="17"/>
  <c r="E335" i="17" s="1"/>
  <c r="E334" i="17"/>
  <c r="H334" i="17" s="1"/>
  <c r="E333" i="17"/>
  <c r="H333" i="17" s="1"/>
  <c r="E332" i="17"/>
  <c r="H332" i="17" s="1"/>
  <c r="E331" i="17"/>
  <c r="H331" i="17" s="1"/>
  <c r="E330" i="17"/>
  <c r="H330" i="17" s="1"/>
  <c r="I329" i="17"/>
  <c r="E329" i="17"/>
  <c r="H329" i="17" s="1"/>
  <c r="E328" i="17"/>
  <c r="H328" i="17" s="1"/>
  <c r="E327" i="17"/>
  <c r="I327" i="17" s="1"/>
  <c r="E326" i="17"/>
  <c r="H326" i="17" s="1"/>
  <c r="G325" i="17"/>
  <c r="G317" i="17" s="1"/>
  <c r="D325" i="17"/>
  <c r="C325" i="17"/>
  <c r="E325" i="17" s="1"/>
  <c r="E324" i="17"/>
  <c r="I324" i="17" s="1"/>
  <c r="I323" i="17"/>
  <c r="E323" i="17"/>
  <c r="H323" i="17" s="1"/>
  <c r="E322" i="17"/>
  <c r="I321" i="17"/>
  <c r="E321" i="17"/>
  <c r="H321" i="17" s="1"/>
  <c r="E320" i="17"/>
  <c r="I320" i="17" s="1"/>
  <c r="H319" i="17"/>
  <c r="E319" i="17"/>
  <c r="I319" i="17" s="1"/>
  <c r="E318" i="17"/>
  <c r="I318" i="17" s="1"/>
  <c r="D317" i="17"/>
  <c r="C317" i="17"/>
  <c r="E316" i="17"/>
  <c r="I316" i="17" s="1"/>
  <c r="E315" i="17"/>
  <c r="E314" i="17"/>
  <c r="H314" i="17" s="1"/>
  <c r="E313" i="17"/>
  <c r="G312" i="17"/>
  <c r="D312" i="17"/>
  <c r="C312" i="17"/>
  <c r="E311" i="17"/>
  <c r="I311" i="17" s="1"/>
  <c r="E310" i="17"/>
  <c r="E309" i="17"/>
  <c r="H309" i="17" s="1"/>
  <c r="E308" i="17"/>
  <c r="G307" i="17"/>
  <c r="G301" i="17" s="1"/>
  <c r="D307" i="17"/>
  <c r="D301" i="17" s="1"/>
  <c r="C307" i="17"/>
  <c r="E306" i="17"/>
  <c r="I306" i="17" s="1"/>
  <c r="E305" i="17"/>
  <c r="H305" i="17" s="1"/>
  <c r="E304" i="17"/>
  <c r="I304" i="17" s="1"/>
  <c r="E303" i="17"/>
  <c r="H303" i="17" s="1"/>
  <c r="E302" i="17"/>
  <c r="H302" i="17" s="1"/>
  <c r="C301" i="17"/>
  <c r="E299" i="17"/>
  <c r="H299" i="17" s="1"/>
  <c r="E298" i="17"/>
  <c r="G297" i="17"/>
  <c r="D297" i="17"/>
  <c r="C297" i="17"/>
  <c r="E296" i="17"/>
  <c r="I296" i="17" s="1"/>
  <c r="E295" i="17"/>
  <c r="E294" i="17"/>
  <c r="E293" i="17"/>
  <c r="E292" i="17"/>
  <c r="I292" i="17" s="1"/>
  <c r="E291" i="17"/>
  <c r="H290" i="17"/>
  <c r="E290" i="17"/>
  <c r="I290" i="17" s="1"/>
  <c r="E289" i="17"/>
  <c r="E288" i="17"/>
  <c r="E287" i="17"/>
  <c r="I286" i="17"/>
  <c r="E286" i="17"/>
  <c r="H286" i="17" s="1"/>
  <c r="E285" i="17"/>
  <c r="E284" i="17"/>
  <c r="I284" i="17" s="1"/>
  <c r="E283" i="17"/>
  <c r="I282" i="17"/>
  <c r="E282" i="17"/>
  <c r="H282" i="17" s="1"/>
  <c r="E281" i="17"/>
  <c r="E280" i="17"/>
  <c r="G279" i="17"/>
  <c r="D279" i="17"/>
  <c r="C279" i="17"/>
  <c r="E278" i="17"/>
  <c r="H278" i="17" s="1"/>
  <c r="E277" i="17"/>
  <c r="I277" i="17" s="1"/>
  <c r="E276" i="17"/>
  <c r="H276" i="17" s="1"/>
  <c r="E275" i="17"/>
  <c r="H275" i="17" s="1"/>
  <c r="E274" i="17"/>
  <c r="H274" i="17" s="1"/>
  <c r="E273" i="17"/>
  <c r="I273" i="17" s="1"/>
  <c r="G272" i="17"/>
  <c r="G271" i="17" s="1"/>
  <c r="D272" i="17"/>
  <c r="C272" i="17"/>
  <c r="C271" i="17" s="1"/>
  <c r="D271" i="17"/>
  <c r="E270" i="17"/>
  <c r="I270" i="17" s="1"/>
  <c r="G269" i="17"/>
  <c r="D269" i="17"/>
  <c r="C269" i="17"/>
  <c r="E269" i="17" s="1"/>
  <c r="E268" i="17"/>
  <c r="E267" i="17"/>
  <c r="I267" i="17" s="1"/>
  <c r="E266" i="17"/>
  <c r="G265" i="17"/>
  <c r="G263" i="17" s="1"/>
  <c r="D265" i="17"/>
  <c r="D263" i="17" s="1"/>
  <c r="C265" i="17"/>
  <c r="E265" i="17" s="1"/>
  <c r="E264" i="17"/>
  <c r="I264" i="17" s="1"/>
  <c r="I261" i="17"/>
  <c r="E261" i="17"/>
  <c r="H261" i="17" s="1"/>
  <c r="E260" i="17"/>
  <c r="H259" i="17"/>
  <c r="E259" i="17"/>
  <c r="I259" i="17" s="1"/>
  <c r="E258" i="17"/>
  <c r="I257" i="17"/>
  <c r="E257" i="17"/>
  <c r="H257" i="17" s="1"/>
  <c r="E256" i="17"/>
  <c r="H255" i="17"/>
  <c r="E255" i="17"/>
  <c r="I255" i="17" s="1"/>
  <c r="G254" i="17"/>
  <c r="D254" i="17"/>
  <c r="C254" i="17"/>
  <c r="E253" i="17"/>
  <c r="E252" i="17"/>
  <c r="I252" i="17" s="1"/>
  <c r="E251" i="17"/>
  <c r="G250" i="17"/>
  <c r="G248" i="17" s="1"/>
  <c r="D250" i="17"/>
  <c r="D248" i="17" s="1"/>
  <c r="C250" i="17"/>
  <c r="E250" i="17" s="1"/>
  <c r="E249" i="17"/>
  <c r="C248" i="17"/>
  <c r="I247" i="17"/>
  <c r="E247" i="17"/>
  <c r="H247" i="17" s="1"/>
  <c r="E246" i="17"/>
  <c r="I246" i="17" s="1"/>
  <c r="G245" i="17"/>
  <c r="D245" i="17"/>
  <c r="C245" i="17"/>
  <c r="E244" i="17"/>
  <c r="I244" i="17" s="1"/>
  <c r="E243" i="17"/>
  <c r="H242" i="17"/>
  <c r="E242" i="17"/>
  <c r="I242" i="17" s="1"/>
  <c r="E241" i="17"/>
  <c r="G240" i="17"/>
  <c r="D240" i="17"/>
  <c r="C240" i="17"/>
  <c r="E240" i="17" s="1"/>
  <c r="E239" i="17"/>
  <c r="H239" i="17" s="1"/>
  <c r="E238" i="17"/>
  <c r="E237" i="17"/>
  <c r="I237" i="17" s="1"/>
  <c r="E236" i="17"/>
  <c r="E235" i="17"/>
  <c r="I235" i="17" s="1"/>
  <c r="E234" i="17"/>
  <c r="E233" i="17"/>
  <c r="E232" i="17"/>
  <c r="E231" i="17"/>
  <c r="G230" i="17"/>
  <c r="D230" i="17"/>
  <c r="D229" i="17" s="1"/>
  <c r="C230" i="17"/>
  <c r="C229" i="17" s="1"/>
  <c r="G229" i="17"/>
  <c r="E228" i="17"/>
  <c r="H228" i="17" s="1"/>
  <c r="G227" i="17"/>
  <c r="D227" i="17"/>
  <c r="E227" i="17" s="1"/>
  <c r="I227" i="17" s="1"/>
  <c r="C227" i="17"/>
  <c r="E226" i="17"/>
  <c r="E225" i="17"/>
  <c r="I225" i="17" s="1"/>
  <c r="E224" i="17"/>
  <c r="E223" i="17"/>
  <c r="I223" i="17" s="1"/>
  <c r="E222" i="17"/>
  <c r="G221" i="17"/>
  <c r="D221" i="17"/>
  <c r="D220" i="17" s="1"/>
  <c r="D219" i="17" s="1"/>
  <c r="C221" i="17"/>
  <c r="E217" i="17"/>
  <c r="E216" i="17"/>
  <c r="H216" i="17" s="1"/>
  <c r="E215" i="17"/>
  <c r="G214" i="17"/>
  <c r="D214" i="17"/>
  <c r="E214" i="17" s="1"/>
  <c r="C214" i="17"/>
  <c r="E213" i="17"/>
  <c r="E212" i="17"/>
  <c r="I212" i="17" s="1"/>
  <c r="E211" i="17"/>
  <c r="E210" i="17"/>
  <c r="I210" i="17" s="1"/>
  <c r="E209" i="17"/>
  <c r="E208" i="17"/>
  <c r="I208" i="17" s="1"/>
  <c r="G207" i="17"/>
  <c r="D207" i="17"/>
  <c r="C207" i="17"/>
  <c r="E207" i="17" s="1"/>
  <c r="E206" i="17"/>
  <c r="I206" i="17" s="1"/>
  <c r="E205" i="17"/>
  <c r="I205" i="17" s="1"/>
  <c r="G204" i="17"/>
  <c r="D204" i="17"/>
  <c r="C204" i="17"/>
  <c r="E204" i="17" s="1"/>
  <c r="E203" i="17"/>
  <c r="I203" i="17" s="1"/>
  <c r="E202" i="17"/>
  <c r="I202" i="17" s="1"/>
  <c r="E201" i="17"/>
  <c r="I201" i="17" s="1"/>
  <c r="E200" i="17"/>
  <c r="I200" i="17" s="1"/>
  <c r="G199" i="17"/>
  <c r="D199" i="17"/>
  <c r="C199" i="17"/>
  <c r="E198" i="17"/>
  <c r="E197" i="17"/>
  <c r="H197" i="17" s="1"/>
  <c r="G196" i="17"/>
  <c r="D196" i="17"/>
  <c r="C196" i="17"/>
  <c r="E196" i="17" s="1"/>
  <c r="I196" i="17" s="1"/>
  <c r="E195" i="17"/>
  <c r="I195" i="17" s="1"/>
  <c r="E194" i="17"/>
  <c r="G193" i="17"/>
  <c r="D193" i="17"/>
  <c r="C193" i="17"/>
  <c r="E193" i="17" s="1"/>
  <c r="E192" i="17"/>
  <c r="I192" i="17" s="1"/>
  <c r="E191" i="17"/>
  <c r="I191" i="17" s="1"/>
  <c r="E190" i="17"/>
  <c r="I190" i="17" s="1"/>
  <c r="G189" i="17"/>
  <c r="D189" i="17"/>
  <c r="C189" i="17"/>
  <c r="E189" i="17" s="1"/>
  <c r="E188" i="17"/>
  <c r="I188" i="17" s="1"/>
  <c r="E187" i="17"/>
  <c r="I187" i="17" s="1"/>
  <c r="G186" i="17"/>
  <c r="D186" i="17"/>
  <c r="C186" i="17"/>
  <c r="E185" i="17"/>
  <c r="E184" i="17"/>
  <c r="H184" i="17" s="1"/>
  <c r="E183" i="17"/>
  <c r="G182" i="17"/>
  <c r="D182" i="17"/>
  <c r="C182" i="17"/>
  <c r="E181" i="17"/>
  <c r="I181" i="17" s="1"/>
  <c r="E180" i="17"/>
  <c r="H180" i="17" s="1"/>
  <c r="E179" i="17"/>
  <c r="I179" i="17" s="1"/>
  <c r="E178" i="17"/>
  <c r="I178" i="17" s="1"/>
  <c r="E177" i="17"/>
  <c r="I177" i="17" s="1"/>
  <c r="E176" i="17"/>
  <c r="I176" i="17" s="1"/>
  <c r="E175" i="17"/>
  <c r="E174" i="17"/>
  <c r="I174" i="17" s="1"/>
  <c r="E173" i="17"/>
  <c r="E171" i="17"/>
  <c r="I171" i="17" s="1"/>
  <c r="E170" i="17"/>
  <c r="I170" i="17" s="1"/>
  <c r="E169" i="17"/>
  <c r="I169" i="17" s="1"/>
  <c r="E168" i="17"/>
  <c r="I168" i="17" s="1"/>
  <c r="E167" i="17"/>
  <c r="H167" i="17" s="1"/>
  <c r="E166" i="17"/>
  <c r="I166" i="17" s="1"/>
  <c r="E165" i="17"/>
  <c r="I165" i="17" s="1"/>
  <c r="G164" i="17"/>
  <c r="D164" i="17"/>
  <c r="C164" i="17"/>
  <c r="G163" i="17"/>
  <c r="D163" i="17"/>
  <c r="C163" i="17"/>
  <c r="E162" i="17"/>
  <c r="E161" i="17"/>
  <c r="H161" i="17" s="1"/>
  <c r="E160" i="17"/>
  <c r="E159" i="17"/>
  <c r="H159" i="17" s="1"/>
  <c r="E158" i="17"/>
  <c r="E157" i="17"/>
  <c r="H157" i="17" s="1"/>
  <c r="E156" i="17"/>
  <c r="E155" i="17"/>
  <c r="H155" i="17" s="1"/>
  <c r="G154" i="17"/>
  <c r="D154" i="17"/>
  <c r="C154" i="17"/>
  <c r="G153" i="17"/>
  <c r="D153" i="17"/>
  <c r="C153" i="17"/>
  <c r="E152" i="17"/>
  <c r="I152" i="17" s="1"/>
  <c r="E151" i="17"/>
  <c r="I151" i="17" s="1"/>
  <c r="E150" i="17"/>
  <c r="H150" i="17" s="1"/>
  <c r="E149" i="17"/>
  <c r="I149" i="17" s="1"/>
  <c r="G148" i="17"/>
  <c r="D148" i="17"/>
  <c r="C148" i="17"/>
  <c r="E147" i="17"/>
  <c r="I147" i="17" s="1"/>
  <c r="E146" i="17"/>
  <c r="I146" i="17" s="1"/>
  <c r="E145" i="17"/>
  <c r="I145" i="17" s="1"/>
  <c r="E144" i="17"/>
  <c r="I144" i="17" s="1"/>
  <c r="H143" i="17"/>
  <c r="E143" i="17"/>
  <c r="I143" i="17" s="1"/>
  <c r="E142" i="17"/>
  <c r="I142" i="17" s="1"/>
  <c r="H141" i="17"/>
  <c r="E141" i="17"/>
  <c r="I141" i="17" s="1"/>
  <c r="E140" i="17"/>
  <c r="I140" i="17" s="1"/>
  <c r="G139" i="17"/>
  <c r="G135" i="17" s="1"/>
  <c r="D139" i="17"/>
  <c r="C139" i="17"/>
  <c r="E139" i="17" s="1"/>
  <c r="E138" i="17"/>
  <c r="H138" i="17" s="1"/>
  <c r="E137" i="17"/>
  <c r="E136" i="17"/>
  <c r="H136" i="17" s="1"/>
  <c r="D135" i="17"/>
  <c r="C135" i="17"/>
  <c r="E135" i="17" s="1"/>
  <c r="E134" i="17"/>
  <c r="I134" i="17" s="1"/>
  <c r="E133" i="17"/>
  <c r="I133" i="17" s="1"/>
  <c r="E132" i="17"/>
  <c r="I132" i="17" s="1"/>
  <c r="E131" i="17"/>
  <c r="I131" i="17" s="1"/>
  <c r="E130" i="17"/>
  <c r="I130" i="17" s="1"/>
  <c r="E129" i="17"/>
  <c r="I129" i="17" s="1"/>
  <c r="I128" i="17"/>
  <c r="E128" i="17"/>
  <c r="H128" i="17" s="1"/>
  <c r="G127" i="17"/>
  <c r="D127" i="17"/>
  <c r="C127" i="17"/>
  <c r="E127" i="17" s="1"/>
  <c r="E126" i="17"/>
  <c r="I126" i="17" s="1"/>
  <c r="E125" i="17"/>
  <c r="I125" i="17" s="1"/>
  <c r="G124" i="17"/>
  <c r="D124" i="17"/>
  <c r="C124" i="17"/>
  <c r="E124" i="17" s="1"/>
  <c r="E123" i="17"/>
  <c r="I123" i="17" s="1"/>
  <c r="E122" i="17"/>
  <c r="I122" i="17" s="1"/>
  <c r="E121" i="17"/>
  <c r="I121" i="17" s="1"/>
  <c r="E120" i="17"/>
  <c r="I120" i="17" s="1"/>
  <c r="E119" i="17"/>
  <c r="I119" i="17" s="1"/>
  <c r="H118" i="17"/>
  <c r="E118" i="17"/>
  <c r="I118" i="17" s="1"/>
  <c r="E117" i="17"/>
  <c r="I117" i="17" s="1"/>
  <c r="E116" i="17"/>
  <c r="I116" i="17" s="1"/>
  <c r="G115" i="17"/>
  <c r="D115" i="17"/>
  <c r="D112" i="17" s="1"/>
  <c r="C115" i="17"/>
  <c r="E115" i="17" s="1"/>
  <c r="E114" i="17"/>
  <c r="E113" i="17"/>
  <c r="H113" i="17" s="1"/>
  <c r="E110" i="17"/>
  <c r="H110" i="17" s="1"/>
  <c r="E109" i="17"/>
  <c r="I109" i="17" s="1"/>
  <c r="H108" i="17"/>
  <c r="E108" i="17"/>
  <c r="I108" i="17" s="1"/>
  <c r="G107" i="17"/>
  <c r="D107" i="17"/>
  <c r="C107" i="17"/>
  <c r="E106" i="17"/>
  <c r="I106" i="17" s="1"/>
  <c r="E105" i="17"/>
  <c r="I105" i="17" s="1"/>
  <c r="E104" i="17"/>
  <c r="I104" i="17" s="1"/>
  <c r="H103" i="17"/>
  <c r="E103" i="17"/>
  <c r="I103" i="17" s="1"/>
  <c r="E102" i="17"/>
  <c r="I102" i="17" s="1"/>
  <c r="E101" i="17"/>
  <c r="I101" i="17" s="1"/>
  <c r="E100" i="17"/>
  <c r="I100" i="17" s="1"/>
  <c r="E99" i="17"/>
  <c r="I99" i="17" s="1"/>
  <c r="E98" i="17"/>
  <c r="I98" i="17" s="1"/>
  <c r="E97" i="17"/>
  <c r="I97" i="17" s="1"/>
  <c r="E96" i="17"/>
  <c r="I96" i="17" s="1"/>
  <c r="E95" i="17"/>
  <c r="I95" i="17" s="1"/>
  <c r="E94" i="17"/>
  <c r="I94" i="17" s="1"/>
  <c r="E93" i="17"/>
  <c r="I93" i="17" s="1"/>
  <c r="E92" i="17"/>
  <c r="I92" i="17" s="1"/>
  <c r="G91" i="17"/>
  <c r="D91" i="17"/>
  <c r="C91" i="17"/>
  <c r="E90" i="17"/>
  <c r="H90" i="17" s="1"/>
  <c r="E89" i="17"/>
  <c r="E88" i="17"/>
  <c r="H88" i="17" s="1"/>
  <c r="E87" i="17"/>
  <c r="G86" i="17"/>
  <c r="D86" i="17"/>
  <c r="C86" i="17"/>
  <c r="E85" i="17"/>
  <c r="I85" i="17" s="1"/>
  <c r="I84" i="17"/>
  <c r="E84" i="17"/>
  <c r="H84" i="17" s="1"/>
  <c r="I83" i="17"/>
  <c r="E83" i="17"/>
  <c r="E82" i="17"/>
  <c r="I82" i="17" s="1"/>
  <c r="E81" i="17"/>
  <c r="E80" i="17"/>
  <c r="I80" i="17" s="1"/>
  <c r="E79" i="17"/>
  <c r="E78" i="17"/>
  <c r="I78" i="17" s="1"/>
  <c r="G77" i="17"/>
  <c r="D77" i="17"/>
  <c r="C77" i="17"/>
  <c r="C60" i="17" s="1"/>
  <c r="E76" i="17"/>
  <c r="I76" i="17" s="1"/>
  <c r="I75" i="17"/>
  <c r="E75" i="17"/>
  <c r="H75" i="17" s="1"/>
  <c r="E74" i="17"/>
  <c r="I74" i="17" s="1"/>
  <c r="E73" i="17"/>
  <c r="I73" i="17" s="1"/>
  <c r="E72" i="17"/>
  <c r="I72" i="17" s="1"/>
  <c r="E71" i="17"/>
  <c r="I71" i="17" s="1"/>
  <c r="H70" i="17"/>
  <c r="E70" i="17"/>
  <c r="I70" i="17" s="1"/>
  <c r="I69" i="17"/>
  <c r="H69" i="17"/>
  <c r="E69" i="17"/>
  <c r="E68" i="17"/>
  <c r="I68" i="17" s="1"/>
  <c r="E67" i="17"/>
  <c r="I67" i="17" s="1"/>
  <c r="H66" i="17"/>
  <c r="E66" i="17"/>
  <c r="I66" i="17" s="1"/>
  <c r="E65" i="17"/>
  <c r="I65" i="17" s="1"/>
  <c r="E64" i="17"/>
  <c r="I64" i="17" s="1"/>
  <c r="E63" i="17"/>
  <c r="I63" i="17" s="1"/>
  <c r="E62" i="17"/>
  <c r="I62" i="17" s="1"/>
  <c r="E61" i="17"/>
  <c r="I61" i="17" s="1"/>
  <c r="G60" i="17"/>
  <c r="D60" i="17"/>
  <c r="E59" i="17"/>
  <c r="I59" i="17" s="1"/>
  <c r="E58" i="17"/>
  <c r="I58" i="17" s="1"/>
  <c r="E57" i="17"/>
  <c r="I57" i="17" s="1"/>
  <c r="H56" i="17"/>
  <c r="E56" i="17"/>
  <c r="I56" i="17" s="1"/>
  <c r="E55" i="17"/>
  <c r="I55" i="17" s="1"/>
  <c r="E54" i="17"/>
  <c r="I54" i="17" s="1"/>
  <c r="E53" i="17"/>
  <c r="I53" i="17" s="1"/>
  <c r="H52" i="17"/>
  <c r="E52" i="17"/>
  <c r="I52" i="17" s="1"/>
  <c r="E51" i="17"/>
  <c r="I51" i="17" s="1"/>
  <c r="E50" i="17"/>
  <c r="I50" i="17" s="1"/>
  <c r="E49" i="17"/>
  <c r="I49" i="17" s="1"/>
  <c r="H48" i="17"/>
  <c r="E48" i="17"/>
  <c r="I48" i="17" s="1"/>
  <c r="G47" i="17"/>
  <c r="D47" i="17"/>
  <c r="D46" i="17" s="1"/>
  <c r="C47" i="17"/>
  <c r="E47" i="17" s="1"/>
  <c r="E45" i="17"/>
  <c r="I45" i="17" s="1"/>
  <c r="E44" i="17"/>
  <c r="E43" i="17"/>
  <c r="I43" i="17" s="1"/>
  <c r="I42" i="17"/>
  <c r="E42" i="17"/>
  <c r="E41" i="17"/>
  <c r="I41" i="17" s="1"/>
  <c r="G40" i="17"/>
  <c r="D40" i="17"/>
  <c r="C40" i="17"/>
  <c r="E40" i="17" s="1"/>
  <c r="H39" i="17"/>
  <c r="E39" i="17"/>
  <c r="I39" i="17" s="1"/>
  <c r="E38" i="17"/>
  <c r="I38" i="17" s="1"/>
  <c r="G37" i="17"/>
  <c r="D37" i="17"/>
  <c r="C37" i="17"/>
  <c r="E37" i="17" s="1"/>
  <c r="D36" i="17"/>
  <c r="C36" i="17"/>
  <c r="I33" i="17"/>
  <c r="H33" i="17"/>
  <c r="E33" i="17"/>
  <c r="G32" i="17"/>
  <c r="D32" i="17"/>
  <c r="C32" i="17"/>
  <c r="E32" i="17" s="1"/>
  <c r="E30" i="17"/>
  <c r="I29" i="17"/>
  <c r="E29" i="17"/>
  <c r="H29" i="17" s="1"/>
  <c r="E28" i="17"/>
  <c r="E27" i="17"/>
  <c r="H27" i="17" s="1"/>
  <c r="E26" i="17"/>
  <c r="E25" i="17"/>
  <c r="H25" i="17" s="1"/>
  <c r="E24" i="17"/>
  <c r="E23" i="17"/>
  <c r="H23" i="17" s="1"/>
  <c r="E22" i="17"/>
  <c r="E21" i="17"/>
  <c r="H21" i="17" s="1"/>
  <c r="E20" i="17"/>
  <c r="E19" i="17"/>
  <c r="H19" i="17" s="1"/>
  <c r="E18" i="17"/>
  <c r="I17" i="17"/>
  <c r="E17" i="17"/>
  <c r="H17" i="17" s="1"/>
  <c r="E16" i="17"/>
  <c r="E15" i="17"/>
  <c r="H15" i="17" s="1"/>
  <c r="G14" i="17"/>
  <c r="D14" i="17"/>
  <c r="C14" i="17"/>
  <c r="E11" i="17"/>
  <c r="I11" i="17" s="1"/>
  <c r="E10" i="17"/>
  <c r="I10" i="17" s="1"/>
  <c r="E9" i="17"/>
  <c r="I9" i="17" s="1"/>
  <c r="G8" i="17"/>
  <c r="D8" i="17"/>
  <c r="C8" i="17"/>
  <c r="I340" i="18"/>
  <c r="H340" i="18"/>
  <c r="E340" i="18"/>
  <c r="E339" i="18"/>
  <c r="E338" i="18"/>
  <c r="H338" i="18" s="1"/>
  <c r="E337" i="18"/>
  <c r="E336" i="18"/>
  <c r="H336" i="18" s="1"/>
  <c r="G335" i="18"/>
  <c r="D335" i="18"/>
  <c r="C335" i="18"/>
  <c r="E335" i="18" s="1"/>
  <c r="H334" i="18"/>
  <c r="E334" i="18"/>
  <c r="I334" i="18" s="1"/>
  <c r="E333" i="18"/>
  <c r="I332" i="18"/>
  <c r="H332" i="18"/>
  <c r="E332" i="18"/>
  <c r="E331" i="18"/>
  <c r="I331" i="18" s="1"/>
  <c r="E330" i="18"/>
  <c r="I330" i="18" s="1"/>
  <c r="E329" i="18"/>
  <c r="E328" i="18"/>
  <c r="I328" i="18" s="1"/>
  <c r="E327" i="18"/>
  <c r="E326" i="18"/>
  <c r="I326" i="18" s="1"/>
  <c r="G325" i="18"/>
  <c r="D325" i="18"/>
  <c r="D317" i="18" s="1"/>
  <c r="C325" i="18"/>
  <c r="C317" i="18" s="1"/>
  <c r="H324" i="18"/>
  <c r="E324" i="18"/>
  <c r="I324" i="18" s="1"/>
  <c r="E323" i="18"/>
  <c r="I323" i="18" s="1"/>
  <c r="E322" i="18"/>
  <c r="I322" i="18" s="1"/>
  <c r="I321" i="18"/>
  <c r="E321" i="18"/>
  <c r="H321" i="18" s="1"/>
  <c r="E320" i="18"/>
  <c r="I320" i="18" s="1"/>
  <c r="E319" i="18"/>
  <c r="I319" i="18" s="1"/>
  <c r="E318" i="18"/>
  <c r="I318" i="18" s="1"/>
  <c r="G317" i="18"/>
  <c r="E316" i="18"/>
  <c r="I316" i="18" s="1"/>
  <c r="E315" i="18"/>
  <c r="I315" i="18" s="1"/>
  <c r="H314" i="18"/>
  <c r="E314" i="18"/>
  <c r="I314" i="18" s="1"/>
  <c r="E313" i="18"/>
  <c r="I313" i="18" s="1"/>
  <c r="G312" i="18"/>
  <c r="D312" i="18"/>
  <c r="C312" i="18"/>
  <c r="E311" i="18"/>
  <c r="H311" i="18" s="1"/>
  <c r="E310" i="18"/>
  <c r="E309" i="18"/>
  <c r="H309" i="18" s="1"/>
  <c r="E308" i="18"/>
  <c r="G307" i="18"/>
  <c r="D307" i="18"/>
  <c r="D301" i="18" s="1"/>
  <c r="E301" i="18" s="1"/>
  <c r="C307" i="18"/>
  <c r="E306" i="18"/>
  <c r="E305" i="18"/>
  <c r="I305" i="18" s="1"/>
  <c r="E304" i="18"/>
  <c r="I304" i="18" s="1"/>
  <c r="E303" i="18"/>
  <c r="I303" i="18" s="1"/>
  <c r="E302" i="18"/>
  <c r="C301" i="18"/>
  <c r="E299" i="18"/>
  <c r="I299" i="18" s="1"/>
  <c r="E298" i="18"/>
  <c r="I298" i="18" s="1"/>
  <c r="G297" i="18"/>
  <c r="D297" i="18"/>
  <c r="C297" i="18"/>
  <c r="E297" i="18" s="1"/>
  <c r="I296" i="18"/>
  <c r="E296" i="18"/>
  <c r="H296" i="18" s="1"/>
  <c r="E295" i="18"/>
  <c r="E294" i="18"/>
  <c r="H294" i="18" s="1"/>
  <c r="E293" i="18"/>
  <c r="E292" i="18"/>
  <c r="H292" i="18" s="1"/>
  <c r="E291" i="18"/>
  <c r="E290" i="18"/>
  <c r="H290" i="18" s="1"/>
  <c r="E289" i="18"/>
  <c r="E288" i="18"/>
  <c r="H288" i="18" s="1"/>
  <c r="E287" i="18"/>
  <c r="E286" i="18"/>
  <c r="H286" i="18" s="1"/>
  <c r="E285" i="18"/>
  <c r="I284" i="18"/>
  <c r="E284" i="18"/>
  <c r="H284" i="18" s="1"/>
  <c r="E283" i="18"/>
  <c r="I282" i="18"/>
  <c r="E282" i="18"/>
  <c r="H282" i="18" s="1"/>
  <c r="E281" i="18"/>
  <c r="I280" i="18"/>
  <c r="E280" i="18"/>
  <c r="H280" i="18" s="1"/>
  <c r="G279" i="18"/>
  <c r="D279" i="18"/>
  <c r="C279" i="18"/>
  <c r="E279" i="18" s="1"/>
  <c r="E278" i="18"/>
  <c r="I278" i="18" s="1"/>
  <c r="E277" i="18"/>
  <c r="I277" i="18" s="1"/>
  <c r="E276" i="18"/>
  <c r="I276" i="18" s="1"/>
  <c r="E275" i="18"/>
  <c r="H274" i="18"/>
  <c r="E274" i="18"/>
  <c r="I274" i="18" s="1"/>
  <c r="E273" i="18"/>
  <c r="I273" i="18" s="1"/>
  <c r="G272" i="18"/>
  <c r="G271" i="18" s="1"/>
  <c r="D272" i="18"/>
  <c r="C272" i="18"/>
  <c r="E272" i="18" s="1"/>
  <c r="D271" i="18"/>
  <c r="E270" i="18"/>
  <c r="I270" i="18" s="1"/>
  <c r="G269" i="18"/>
  <c r="D269" i="18"/>
  <c r="C269" i="18"/>
  <c r="E269" i="18" s="1"/>
  <c r="E268" i="18"/>
  <c r="E267" i="18"/>
  <c r="H267" i="18" s="1"/>
  <c r="E266" i="18"/>
  <c r="G265" i="18"/>
  <c r="E265" i="18"/>
  <c r="D265" i="18"/>
  <c r="C265" i="18"/>
  <c r="C263" i="18" s="1"/>
  <c r="I264" i="18"/>
  <c r="E264" i="18"/>
  <c r="D263" i="18"/>
  <c r="D262" i="18" s="1"/>
  <c r="E261" i="18"/>
  <c r="I261" i="18" s="1"/>
  <c r="E260" i="18"/>
  <c r="I260" i="18" s="1"/>
  <c r="E259" i="18"/>
  <c r="I259" i="18" s="1"/>
  <c r="E258" i="18"/>
  <c r="I258" i="18" s="1"/>
  <c r="H257" i="18"/>
  <c r="E257" i="18"/>
  <c r="I257" i="18" s="1"/>
  <c r="E256" i="18"/>
  <c r="I256" i="18" s="1"/>
  <c r="H255" i="18"/>
  <c r="E255" i="18"/>
  <c r="I255" i="18" s="1"/>
  <c r="G254" i="18"/>
  <c r="D254" i="18"/>
  <c r="C254" i="18"/>
  <c r="E254" i="18" s="1"/>
  <c r="E253" i="18"/>
  <c r="E252" i="18"/>
  <c r="H252" i="18" s="1"/>
  <c r="E251" i="18"/>
  <c r="G250" i="18"/>
  <c r="D250" i="18"/>
  <c r="D248" i="18" s="1"/>
  <c r="C250" i="18"/>
  <c r="E249" i="18"/>
  <c r="C248" i="18"/>
  <c r="I247" i="18"/>
  <c r="E247" i="18"/>
  <c r="H247" i="18" s="1"/>
  <c r="E246" i="18"/>
  <c r="I246" i="18" s="1"/>
  <c r="G245" i="18"/>
  <c r="D245" i="18"/>
  <c r="C245" i="18"/>
  <c r="E244" i="18"/>
  <c r="I244" i="18" s="1"/>
  <c r="E243" i="18"/>
  <c r="I243" i="18" s="1"/>
  <c r="E242" i="18"/>
  <c r="I242" i="18" s="1"/>
  <c r="E241" i="18"/>
  <c r="I241" i="18" s="1"/>
  <c r="G240" i="18"/>
  <c r="D240" i="18"/>
  <c r="C240" i="18"/>
  <c r="E239" i="18"/>
  <c r="H239" i="18" s="1"/>
  <c r="E238" i="18"/>
  <c r="E237" i="18"/>
  <c r="H237" i="18" s="1"/>
  <c r="E236" i="18"/>
  <c r="E235" i="18"/>
  <c r="H235" i="18" s="1"/>
  <c r="E234" i="18"/>
  <c r="I233" i="18"/>
  <c r="E233" i="18"/>
  <c r="H233" i="18" s="1"/>
  <c r="E232" i="18"/>
  <c r="E231" i="18"/>
  <c r="H231" i="18" s="1"/>
  <c r="G230" i="18"/>
  <c r="G229" i="18" s="1"/>
  <c r="D230" i="18"/>
  <c r="D229" i="18" s="1"/>
  <c r="C230" i="18"/>
  <c r="E228" i="18"/>
  <c r="H228" i="18" s="1"/>
  <c r="G227" i="18"/>
  <c r="G220" i="18" s="1"/>
  <c r="D227" i="18"/>
  <c r="C227" i="18"/>
  <c r="E227" i="18" s="1"/>
  <c r="E226" i="18"/>
  <c r="I226" i="18" s="1"/>
  <c r="H225" i="18"/>
  <c r="E225" i="18"/>
  <c r="I225" i="18" s="1"/>
  <c r="E224" i="18"/>
  <c r="I224" i="18" s="1"/>
  <c r="H223" i="18"/>
  <c r="E223" i="18"/>
  <c r="I223" i="18" s="1"/>
  <c r="E222" i="18"/>
  <c r="I222" i="18" s="1"/>
  <c r="G221" i="18"/>
  <c r="D221" i="18"/>
  <c r="C221" i="18"/>
  <c r="E217" i="18"/>
  <c r="I217" i="18" s="1"/>
  <c r="H216" i="18"/>
  <c r="E216" i="18"/>
  <c r="I216" i="18" s="1"/>
  <c r="E215" i="18"/>
  <c r="I215" i="18" s="1"/>
  <c r="G214" i="18"/>
  <c r="D214" i="18"/>
  <c r="C214" i="18"/>
  <c r="E214" i="18" s="1"/>
  <c r="E213" i="18"/>
  <c r="H213" i="18" s="1"/>
  <c r="E212" i="18"/>
  <c r="E211" i="18"/>
  <c r="H211" i="18" s="1"/>
  <c r="E210" i="18"/>
  <c r="E209" i="18"/>
  <c r="H209" i="18" s="1"/>
  <c r="E208" i="18"/>
  <c r="G207" i="18"/>
  <c r="D207" i="18"/>
  <c r="C207" i="18"/>
  <c r="E206" i="18"/>
  <c r="E205" i="18"/>
  <c r="I205" i="18" s="1"/>
  <c r="G204" i="18"/>
  <c r="D204" i="18"/>
  <c r="C204" i="18"/>
  <c r="E203" i="18"/>
  <c r="I203" i="18" s="1"/>
  <c r="H202" i="18"/>
  <c r="E202" i="18"/>
  <c r="I202" i="18" s="1"/>
  <c r="E201" i="18"/>
  <c r="I201" i="18" s="1"/>
  <c r="E200" i="18"/>
  <c r="I200" i="18" s="1"/>
  <c r="G199" i="18"/>
  <c r="D199" i="18"/>
  <c r="C199" i="18"/>
  <c r="E198" i="18"/>
  <c r="I198" i="18" s="1"/>
  <c r="E197" i="18"/>
  <c r="I197" i="18" s="1"/>
  <c r="G196" i="18"/>
  <c r="D196" i="18"/>
  <c r="C196" i="18"/>
  <c r="E195" i="18"/>
  <c r="E194" i="18"/>
  <c r="H194" i="18" s="1"/>
  <c r="G193" i="18"/>
  <c r="D193" i="18"/>
  <c r="C193" i="18"/>
  <c r="E192" i="18"/>
  <c r="I192" i="18" s="1"/>
  <c r="E191" i="18"/>
  <c r="I191" i="18" s="1"/>
  <c r="E190" i="18"/>
  <c r="I190" i="18" s="1"/>
  <c r="G189" i="18"/>
  <c r="D189" i="18"/>
  <c r="E189" i="18" s="1"/>
  <c r="C189" i="18"/>
  <c r="E188" i="18"/>
  <c r="I188" i="18" s="1"/>
  <c r="E187" i="18"/>
  <c r="I187" i="18" s="1"/>
  <c r="G186" i="18"/>
  <c r="D186" i="18"/>
  <c r="C186" i="18"/>
  <c r="E185" i="18"/>
  <c r="I185" i="18" s="1"/>
  <c r="E184" i="18"/>
  <c r="I184" i="18" s="1"/>
  <c r="E183" i="18"/>
  <c r="I183" i="18" s="1"/>
  <c r="G182" i="18"/>
  <c r="D182" i="18"/>
  <c r="C182" i="18"/>
  <c r="E181" i="18"/>
  <c r="H181" i="18" s="1"/>
  <c r="E180" i="18"/>
  <c r="E179" i="18"/>
  <c r="H179" i="18" s="1"/>
  <c r="E178" i="18"/>
  <c r="E177" i="18"/>
  <c r="H177" i="18" s="1"/>
  <c r="E176" i="18"/>
  <c r="E175" i="18"/>
  <c r="H175" i="18" s="1"/>
  <c r="E174" i="18"/>
  <c r="E173" i="18"/>
  <c r="H173" i="18" s="1"/>
  <c r="I171" i="18"/>
  <c r="E171" i="18"/>
  <c r="H171" i="18" s="1"/>
  <c r="E170" i="18"/>
  <c r="I170" i="18" s="1"/>
  <c r="E169" i="18"/>
  <c r="I169" i="18" s="1"/>
  <c r="E168" i="18"/>
  <c r="E167" i="18"/>
  <c r="H167" i="18" s="1"/>
  <c r="E166" i="18"/>
  <c r="I166" i="18" s="1"/>
  <c r="E165" i="18"/>
  <c r="I165" i="18" s="1"/>
  <c r="G164" i="18"/>
  <c r="D164" i="18"/>
  <c r="C164" i="18"/>
  <c r="G163" i="18"/>
  <c r="D163" i="18"/>
  <c r="C163" i="18"/>
  <c r="E162" i="18"/>
  <c r="I162" i="18" s="1"/>
  <c r="E161" i="18"/>
  <c r="I161" i="18" s="1"/>
  <c r="E160" i="18"/>
  <c r="I160" i="18" s="1"/>
  <c r="E159" i="18"/>
  <c r="I159" i="18" s="1"/>
  <c r="E158" i="18"/>
  <c r="I158" i="18" s="1"/>
  <c r="E157" i="18"/>
  <c r="I157" i="18" s="1"/>
  <c r="E156" i="18"/>
  <c r="I156" i="18" s="1"/>
  <c r="E155" i="18"/>
  <c r="I155" i="18" s="1"/>
  <c r="G154" i="18"/>
  <c r="D154" i="18"/>
  <c r="C154" i="18"/>
  <c r="G153" i="18"/>
  <c r="D153" i="18"/>
  <c r="C153" i="18"/>
  <c r="E152" i="18"/>
  <c r="I152" i="18" s="1"/>
  <c r="E151" i="18"/>
  <c r="E150" i="18"/>
  <c r="I150" i="18" s="1"/>
  <c r="I149" i="18"/>
  <c r="E149" i="18"/>
  <c r="G148" i="18"/>
  <c r="D148" i="18"/>
  <c r="C148" i="18"/>
  <c r="E147" i="18"/>
  <c r="H147" i="18" s="1"/>
  <c r="H146" i="18"/>
  <c r="E146" i="18"/>
  <c r="I146" i="18" s="1"/>
  <c r="E145" i="18"/>
  <c r="I145" i="18" s="1"/>
  <c r="H144" i="18"/>
  <c r="E144" i="18"/>
  <c r="I144" i="18" s="1"/>
  <c r="I143" i="18"/>
  <c r="H143" i="18"/>
  <c r="E143" i="18"/>
  <c r="E142" i="18"/>
  <c r="I142" i="18" s="1"/>
  <c r="H141" i="18"/>
  <c r="E141" i="18"/>
  <c r="I141" i="18" s="1"/>
  <c r="E140" i="18"/>
  <c r="I140" i="18" s="1"/>
  <c r="G139" i="18"/>
  <c r="G135" i="18" s="1"/>
  <c r="D139" i="18"/>
  <c r="D135" i="18" s="1"/>
  <c r="C139" i="18"/>
  <c r="C135" i="18" s="1"/>
  <c r="E138" i="18"/>
  <c r="I138" i="18" s="1"/>
  <c r="E137" i="18"/>
  <c r="E136" i="18"/>
  <c r="I136" i="18" s="1"/>
  <c r="E134" i="18"/>
  <c r="E133" i="18"/>
  <c r="H133" i="18" s="1"/>
  <c r="E132" i="18"/>
  <c r="E131" i="18"/>
  <c r="H131" i="18" s="1"/>
  <c r="E130" i="18"/>
  <c r="I129" i="18"/>
  <c r="E129" i="18"/>
  <c r="H129" i="18" s="1"/>
  <c r="E128" i="18"/>
  <c r="G127" i="18"/>
  <c r="D127" i="18"/>
  <c r="C127" i="18"/>
  <c r="E126" i="18"/>
  <c r="E125" i="18"/>
  <c r="I125" i="18" s="1"/>
  <c r="G124" i="18"/>
  <c r="D124" i="18"/>
  <c r="C124" i="18"/>
  <c r="E123" i="18"/>
  <c r="I123" i="18" s="1"/>
  <c r="I122" i="18"/>
  <c r="E122" i="18"/>
  <c r="H122" i="18" s="1"/>
  <c r="E121" i="18"/>
  <c r="I121" i="18" s="1"/>
  <c r="E120" i="18"/>
  <c r="I120" i="18" s="1"/>
  <c r="H119" i="18"/>
  <c r="E119" i="18"/>
  <c r="I119" i="18" s="1"/>
  <c r="E118" i="18"/>
  <c r="I118" i="18" s="1"/>
  <c r="E117" i="18"/>
  <c r="I117" i="18" s="1"/>
  <c r="H116" i="18"/>
  <c r="E116" i="18"/>
  <c r="I116" i="18" s="1"/>
  <c r="G115" i="18"/>
  <c r="D115" i="18"/>
  <c r="C115" i="18"/>
  <c r="E115" i="18" s="1"/>
  <c r="E114" i="18"/>
  <c r="H113" i="18"/>
  <c r="E113" i="18"/>
  <c r="I113" i="18" s="1"/>
  <c r="E110" i="18"/>
  <c r="I110" i="18" s="1"/>
  <c r="E109" i="18"/>
  <c r="E108" i="18"/>
  <c r="I108" i="18" s="1"/>
  <c r="G107" i="18"/>
  <c r="D107" i="18"/>
  <c r="C107" i="18"/>
  <c r="E107" i="18" s="1"/>
  <c r="E106" i="18"/>
  <c r="I106" i="18" s="1"/>
  <c r="E105" i="18"/>
  <c r="I105" i="18" s="1"/>
  <c r="E104" i="18"/>
  <c r="I104" i="18" s="1"/>
  <c r="E103" i="18"/>
  <c r="I103" i="18" s="1"/>
  <c r="E102" i="18"/>
  <c r="I102" i="18" s="1"/>
  <c r="E101" i="18"/>
  <c r="I101" i="18" s="1"/>
  <c r="E100" i="18"/>
  <c r="I100" i="18" s="1"/>
  <c r="E99" i="18"/>
  <c r="I99" i="18" s="1"/>
  <c r="E98" i="18"/>
  <c r="I98" i="18" s="1"/>
  <c r="E97" i="18"/>
  <c r="H97" i="18" s="1"/>
  <c r="H96" i="18"/>
  <c r="E96" i="18"/>
  <c r="I96" i="18" s="1"/>
  <c r="E95" i="18"/>
  <c r="I95" i="18" s="1"/>
  <c r="E94" i="18"/>
  <c r="I94" i="18" s="1"/>
  <c r="E93" i="18"/>
  <c r="I93" i="18" s="1"/>
  <c r="E92" i="18"/>
  <c r="I92" i="18" s="1"/>
  <c r="G91" i="18"/>
  <c r="D91" i="18"/>
  <c r="C91" i="18"/>
  <c r="E90" i="18"/>
  <c r="I90" i="18" s="1"/>
  <c r="E89" i="18"/>
  <c r="E88" i="18"/>
  <c r="I88" i="18" s="1"/>
  <c r="E87" i="18"/>
  <c r="G86" i="18"/>
  <c r="D86" i="18"/>
  <c r="C86" i="18"/>
  <c r="E85" i="18"/>
  <c r="H85" i="18" s="1"/>
  <c r="E84" i="18"/>
  <c r="E83" i="18"/>
  <c r="H83" i="18" s="1"/>
  <c r="E82" i="18"/>
  <c r="E81" i="18"/>
  <c r="H81" i="18" s="1"/>
  <c r="E80" i="18"/>
  <c r="E79" i="18"/>
  <c r="H79" i="18" s="1"/>
  <c r="E78" i="18"/>
  <c r="G77" i="18"/>
  <c r="D77" i="18"/>
  <c r="D60" i="18" s="1"/>
  <c r="C77" i="18"/>
  <c r="E76" i="18"/>
  <c r="E75" i="18"/>
  <c r="I75" i="18" s="1"/>
  <c r="I74" i="18"/>
  <c r="H74" i="18"/>
  <c r="E74" i="18"/>
  <c r="E73" i="18"/>
  <c r="I73" i="18" s="1"/>
  <c r="E72" i="18"/>
  <c r="E71" i="18"/>
  <c r="I71" i="18" s="1"/>
  <c r="E70" i="18"/>
  <c r="E69" i="18"/>
  <c r="I69" i="18" s="1"/>
  <c r="E68" i="18"/>
  <c r="E67" i="18"/>
  <c r="I67" i="18" s="1"/>
  <c r="E66" i="18"/>
  <c r="I66" i="18" s="1"/>
  <c r="E65" i="18"/>
  <c r="I65" i="18" s="1"/>
  <c r="E64" i="18"/>
  <c r="I63" i="18"/>
  <c r="E63" i="18"/>
  <c r="H63" i="18" s="1"/>
  <c r="E62" i="18"/>
  <c r="E61" i="18"/>
  <c r="I61" i="18" s="1"/>
  <c r="C60" i="18"/>
  <c r="E59" i="18"/>
  <c r="I59" i="18" s="1"/>
  <c r="E58" i="18"/>
  <c r="I58" i="18" s="1"/>
  <c r="E57" i="18"/>
  <c r="I57" i="18" s="1"/>
  <c r="I56" i="18"/>
  <c r="E56" i="18"/>
  <c r="H56" i="18" s="1"/>
  <c r="E55" i="18"/>
  <c r="I55" i="18" s="1"/>
  <c r="E54" i="18"/>
  <c r="I54" i="18" s="1"/>
  <c r="H53" i="18"/>
  <c r="E53" i="18"/>
  <c r="I53" i="18" s="1"/>
  <c r="E52" i="18"/>
  <c r="I52" i="18" s="1"/>
  <c r="E51" i="18"/>
  <c r="I51" i="18" s="1"/>
  <c r="I50" i="18"/>
  <c r="H50" i="18"/>
  <c r="E50" i="18"/>
  <c r="E49" i="18"/>
  <c r="I49" i="18" s="1"/>
  <c r="E48" i="18"/>
  <c r="I48" i="18" s="1"/>
  <c r="G47" i="18"/>
  <c r="G46" i="18" s="1"/>
  <c r="D47" i="18"/>
  <c r="D46" i="18" s="1"/>
  <c r="C47" i="18"/>
  <c r="C46" i="18" s="1"/>
  <c r="C35" i="18" s="1"/>
  <c r="E45" i="18"/>
  <c r="E44" i="18"/>
  <c r="H44" i="18" s="1"/>
  <c r="E43" i="18"/>
  <c r="I43" i="18" s="1"/>
  <c r="E42" i="18"/>
  <c r="H42" i="18" s="1"/>
  <c r="E41" i="18"/>
  <c r="G40" i="18"/>
  <c r="D40" i="18"/>
  <c r="C40" i="18"/>
  <c r="E39" i="18"/>
  <c r="E38" i="18"/>
  <c r="I38" i="18" s="1"/>
  <c r="G37" i="18"/>
  <c r="D37" i="18"/>
  <c r="C37" i="18"/>
  <c r="E37" i="18" s="1"/>
  <c r="D36" i="18"/>
  <c r="C36" i="18"/>
  <c r="E33" i="18"/>
  <c r="I33" i="18" s="1"/>
  <c r="G32" i="18"/>
  <c r="D32" i="18"/>
  <c r="C32" i="18"/>
  <c r="E30" i="18"/>
  <c r="I30" i="18" s="1"/>
  <c r="E29" i="18"/>
  <c r="I29" i="18" s="1"/>
  <c r="E28" i="18"/>
  <c r="I28" i="18" s="1"/>
  <c r="E27" i="18"/>
  <c r="I27" i="18" s="1"/>
  <c r="E26" i="18"/>
  <c r="I26" i="18" s="1"/>
  <c r="E25" i="18"/>
  <c r="I25" i="18" s="1"/>
  <c r="E24" i="18"/>
  <c r="I24" i="18" s="1"/>
  <c r="E23" i="18"/>
  <c r="I23" i="18" s="1"/>
  <c r="E22" i="18"/>
  <c r="I22" i="18" s="1"/>
  <c r="E21" i="18"/>
  <c r="I21" i="18" s="1"/>
  <c r="E20" i="18"/>
  <c r="I20" i="18" s="1"/>
  <c r="H19" i="18"/>
  <c r="E19" i="18"/>
  <c r="I19" i="18" s="1"/>
  <c r="E18" i="18"/>
  <c r="I18" i="18" s="1"/>
  <c r="E17" i="18"/>
  <c r="I17" i="18" s="1"/>
  <c r="E16" i="18"/>
  <c r="I16" i="18" s="1"/>
  <c r="E15" i="18"/>
  <c r="I15" i="18" s="1"/>
  <c r="G14" i="18"/>
  <c r="D14" i="18"/>
  <c r="C14" i="18"/>
  <c r="E11" i="18"/>
  <c r="I11" i="18" s="1"/>
  <c r="E10" i="18"/>
  <c r="I10" i="18" s="1"/>
  <c r="E9" i="18"/>
  <c r="I9" i="18" s="1"/>
  <c r="G8" i="18"/>
  <c r="D8" i="18"/>
  <c r="C8" i="18"/>
  <c r="I340" i="19"/>
  <c r="H340" i="19"/>
  <c r="E340" i="19"/>
  <c r="E339" i="19"/>
  <c r="E338" i="19"/>
  <c r="I338" i="19" s="1"/>
  <c r="E337" i="19"/>
  <c r="I337" i="19" s="1"/>
  <c r="H336" i="19"/>
  <c r="E336" i="19"/>
  <c r="I336" i="19" s="1"/>
  <c r="G335" i="19"/>
  <c r="D335" i="19"/>
  <c r="C335" i="19"/>
  <c r="E335" i="19" s="1"/>
  <c r="E334" i="19"/>
  <c r="H334" i="19" s="1"/>
  <c r="E333" i="19"/>
  <c r="I332" i="19"/>
  <c r="E332" i="19"/>
  <c r="H332" i="19" s="1"/>
  <c r="E331" i="19"/>
  <c r="E330" i="19"/>
  <c r="H330" i="19" s="1"/>
  <c r="E329" i="19"/>
  <c r="E328" i="19"/>
  <c r="H328" i="19" s="1"/>
  <c r="E327" i="19"/>
  <c r="E326" i="19"/>
  <c r="H326" i="19" s="1"/>
  <c r="G325" i="19"/>
  <c r="G317" i="19" s="1"/>
  <c r="D325" i="19"/>
  <c r="D317" i="19" s="1"/>
  <c r="C325" i="19"/>
  <c r="E324" i="19"/>
  <c r="I324" i="19" s="1"/>
  <c r="E323" i="19"/>
  <c r="H323" i="19" s="1"/>
  <c r="E322" i="19"/>
  <c r="I322" i="19" s="1"/>
  <c r="E321" i="19"/>
  <c r="I321" i="19" s="1"/>
  <c r="E320" i="19"/>
  <c r="I320" i="19" s="1"/>
  <c r="I319" i="19"/>
  <c r="E319" i="19"/>
  <c r="H319" i="19" s="1"/>
  <c r="E318" i="19"/>
  <c r="I318" i="19" s="1"/>
  <c r="C317" i="19"/>
  <c r="E316" i="19"/>
  <c r="I316" i="19" s="1"/>
  <c r="E315" i="19"/>
  <c r="I315" i="19" s="1"/>
  <c r="H314" i="19"/>
  <c r="E314" i="19"/>
  <c r="I314" i="19" s="1"/>
  <c r="E313" i="19"/>
  <c r="I313" i="19" s="1"/>
  <c r="G312" i="19"/>
  <c r="D312" i="19"/>
  <c r="C312" i="19"/>
  <c r="E312" i="19" s="1"/>
  <c r="E311" i="19"/>
  <c r="I311" i="19" s="1"/>
  <c r="E310" i="19"/>
  <c r="I310" i="19" s="1"/>
  <c r="E309" i="19"/>
  <c r="I309" i="19" s="1"/>
  <c r="E308" i="19"/>
  <c r="I308" i="19" s="1"/>
  <c r="G307" i="19"/>
  <c r="D307" i="19"/>
  <c r="C307" i="19"/>
  <c r="E307" i="19" s="1"/>
  <c r="E306" i="19"/>
  <c r="E305" i="19"/>
  <c r="H305" i="19" s="1"/>
  <c r="E304" i="19"/>
  <c r="I303" i="19"/>
  <c r="E303" i="19"/>
  <c r="H303" i="19" s="1"/>
  <c r="E302" i="19"/>
  <c r="D301" i="19"/>
  <c r="C301" i="19"/>
  <c r="E301" i="19" s="1"/>
  <c r="E299" i="19"/>
  <c r="I299" i="19" s="1"/>
  <c r="E298" i="19"/>
  <c r="I298" i="19" s="1"/>
  <c r="G297" i="19"/>
  <c r="D297" i="19"/>
  <c r="C297" i="19"/>
  <c r="E296" i="19"/>
  <c r="I296" i="19" s="1"/>
  <c r="E295" i="19"/>
  <c r="I295" i="19" s="1"/>
  <c r="E294" i="19"/>
  <c r="I294" i="19" s="1"/>
  <c r="E293" i="19"/>
  <c r="I293" i="19" s="1"/>
  <c r="E292" i="19"/>
  <c r="I292" i="19" s="1"/>
  <c r="E291" i="19"/>
  <c r="I291" i="19" s="1"/>
  <c r="E290" i="19"/>
  <c r="I290" i="19" s="1"/>
  <c r="E289" i="19"/>
  <c r="I289" i="19" s="1"/>
  <c r="E288" i="19"/>
  <c r="I288" i="19" s="1"/>
  <c r="E287" i="19"/>
  <c r="I287" i="19" s="1"/>
  <c r="E286" i="19"/>
  <c r="I286" i="19" s="1"/>
  <c r="E285" i="19"/>
  <c r="I285" i="19" s="1"/>
  <c r="E284" i="19"/>
  <c r="I284" i="19" s="1"/>
  <c r="E283" i="19"/>
  <c r="I283" i="19" s="1"/>
  <c r="E282" i="19"/>
  <c r="I282" i="19" s="1"/>
  <c r="E281" i="19"/>
  <c r="I281" i="19" s="1"/>
  <c r="E280" i="19"/>
  <c r="I280" i="19" s="1"/>
  <c r="G279" i="19"/>
  <c r="D279" i="19"/>
  <c r="C279" i="19"/>
  <c r="E278" i="19"/>
  <c r="H278" i="19" s="1"/>
  <c r="E277" i="19"/>
  <c r="E276" i="19"/>
  <c r="H276" i="19" s="1"/>
  <c r="E275" i="19"/>
  <c r="E274" i="19"/>
  <c r="H274" i="19" s="1"/>
  <c r="E273" i="19"/>
  <c r="G272" i="19"/>
  <c r="G271" i="19" s="1"/>
  <c r="D272" i="19"/>
  <c r="D271" i="19" s="1"/>
  <c r="C272" i="19"/>
  <c r="E270" i="19"/>
  <c r="I270" i="19" s="1"/>
  <c r="G269" i="19"/>
  <c r="D269" i="19"/>
  <c r="C269" i="19"/>
  <c r="E268" i="19"/>
  <c r="I268" i="19" s="1"/>
  <c r="E267" i="19"/>
  <c r="I267" i="19" s="1"/>
  <c r="E266" i="19"/>
  <c r="I266" i="19" s="1"/>
  <c r="G265" i="19"/>
  <c r="D265" i="19"/>
  <c r="D263" i="19" s="1"/>
  <c r="C265" i="19"/>
  <c r="E264" i="19"/>
  <c r="C263" i="19"/>
  <c r="H261" i="19"/>
  <c r="E261" i="19"/>
  <c r="I261" i="19" s="1"/>
  <c r="E260" i="19"/>
  <c r="I260" i="19" s="1"/>
  <c r="E259" i="19"/>
  <c r="I259" i="19" s="1"/>
  <c r="E258" i="19"/>
  <c r="I258" i="19" s="1"/>
  <c r="H257" i="19"/>
  <c r="E257" i="19"/>
  <c r="I257" i="19" s="1"/>
  <c r="E256" i="19"/>
  <c r="I256" i="19" s="1"/>
  <c r="E255" i="19"/>
  <c r="I255" i="19" s="1"/>
  <c r="G254" i="19"/>
  <c r="D254" i="19"/>
  <c r="C254" i="19"/>
  <c r="E253" i="19"/>
  <c r="I253" i="19" s="1"/>
  <c r="H252" i="19"/>
  <c r="E252" i="19"/>
  <c r="I252" i="19" s="1"/>
  <c r="E251" i="19"/>
  <c r="I251" i="19" s="1"/>
  <c r="G250" i="19"/>
  <c r="D250" i="19"/>
  <c r="C250" i="19"/>
  <c r="E250" i="19" s="1"/>
  <c r="E249" i="19"/>
  <c r="D248" i="19"/>
  <c r="C248" i="19"/>
  <c r="E247" i="19"/>
  <c r="I247" i="19" s="1"/>
  <c r="E246" i="19"/>
  <c r="I246" i="19" s="1"/>
  <c r="G245" i="19"/>
  <c r="D245" i="19"/>
  <c r="C245" i="19"/>
  <c r="E244" i="19"/>
  <c r="I244" i="19" s="1"/>
  <c r="E243" i="19"/>
  <c r="I243" i="19" s="1"/>
  <c r="H242" i="19"/>
  <c r="E242" i="19"/>
  <c r="I242" i="19" s="1"/>
  <c r="E241" i="19"/>
  <c r="I241" i="19" s="1"/>
  <c r="G240" i="19"/>
  <c r="H240" i="19" s="1"/>
  <c r="D240" i="19"/>
  <c r="C240" i="19"/>
  <c r="E240" i="19" s="1"/>
  <c r="E239" i="19"/>
  <c r="I239" i="19" s="1"/>
  <c r="E238" i="19"/>
  <c r="I238" i="19" s="1"/>
  <c r="H237" i="19"/>
  <c r="E237" i="19"/>
  <c r="I237" i="19" s="1"/>
  <c r="E236" i="19"/>
  <c r="I236" i="19" s="1"/>
  <c r="E235" i="19"/>
  <c r="I235" i="19" s="1"/>
  <c r="E234" i="19"/>
  <c r="I234" i="19" s="1"/>
  <c r="E233" i="19"/>
  <c r="I233" i="19" s="1"/>
  <c r="E232" i="19"/>
  <c r="I232" i="19" s="1"/>
  <c r="E231" i="19"/>
  <c r="I231" i="19" s="1"/>
  <c r="G230" i="19"/>
  <c r="D230" i="19"/>
  <c r="D229" i="19" s="1"/>
  <c r="C230" i="19"/>
  <c r="E228" i="19"/>
  <c r="I228" i="19" s="1"/>
  <c r="G227" i="19"/>
  <c r="D227" i="19"/>
  <c r="C227" i="19"/>
  <c r="E226" i="19"/>
  <c r="I226" i="19" s="1"/>
  <c r="I225" i="19"/>
  <c r="E225" i="19"/>
  <c r="H225" i="19" s="1"/>
  <c r="E224" i="19"/>
  <c r="I224" i="19" s="1"/>
  <c r="E223" i="19"/>
  <c r="I223" i="19" s="1"/>
  <c r="E222" i="19"/>
  <c r="I222" i="19" s="1"/>
  <c r="G221" i="19"/>
  <c r="G220" i="19" s="1"/>
  <c r="D221" i="19"/>
  <c r="C221" i="19"/>
  <c r="E217" i="19"/>
  <c r="I217" i="19" s="1"/>
  <c r="I216" i="19"/>
  <c r="H216" i="19"/>
  <c r="E216" i="19"/>
  <c r="E215" i="19"/>
  <c r="I215" i="19" s="1"/>
  <c r="G214" i="19"/>
  <c r="D214" i="19"/>
  <c r="C214" i="19"/>
  <c r="E213" i="19"/>
  <c r="I213" i="19" s="1"/>
  <c r="E212" i="19"/>
  <c r="I212" i="19" s="1"/>
  <c r="E211" i="19"/>
  <c r="I211" i="19" s="1"/>
  <c r="E210" i="19"/>
  <c r="I210" i="19" s="1"/>
  <c r="E209" i="19"/>
  <c r="I209" i="19" s="1"/>
  <c r="E208" i="19"/>
  <c r="I208" i="19" s="1"/>
  <c r="G207" i="19"/>
  <c r="D207" i="19"/>
  <c r="C207" i="19"/>
  <c r="E206" i="19"/>
  <c r="E205" i="19"/>
  <c r="H205" i="19" s="1"/>
  <c r="G204" i="19"/>
  <c r="D204" i="19"/>
  <c r="C204" i="19"/>
  <c r="E203" i="19"/>
  <c r="I203" i="19" s="1"/>
  <c r="E202" i="19"/>
  <c r="I202" i="19" s="1"/>
  <c r="E201" i="19"/>
  <c r="I201" i="19" s="1"/>
  <c r="E200" i="19"/>
  <c r="I200" i="19" s="1"/>
  <c r="G199" i="19"/>
  <c r="D199" i="19"/>
  <c r="C199" i="19"/>
  <c r="E198" i="19"/>
  <c r="I198" i="19" s="1"/>
  <c r="E197" i="19"/>
  <c r="I197" i="19" s="1"/>
  <c r="G196" i="19"/>
  <c r="D196" i="19"/>
  <c r="C196" i="19"/>
  <c r="E195" i="19"/>
  <c r="I195" i="19" s="1"/>
  <c r="E194" i="19"/>
  <c r="I194" i="19" s="1"/>
  <c r="G193" i="19"/>
  <c r="D193" i="19"/>
  <c r="C193" i="19"/>
  <c r="E192" i="19"/>
  <c r="H192" i="19" s="1"/>
  <c r="E191" i="19"/>
  <c r="E190" i="19"/>
  <c r="H190" i="19" s="1"/>
  <c r="G189" i="19"/>
  <c r="D189" i="19"/>
  <c r="C189" i="19"/>
  <c r="E189" i="19" s="1"/>
  <c r="E188" i="19"/>
  <c r="E187" i="19"/>
  <c r="I187" i="19" s="1"/>
  <c r="G186" i="19"/>
  <c r="D186" i="19"/>
  <c r="C186" i="19"/>
  <c r="E185" i="19"/>
  <c r="I185" i="19" s="1"/>
  <c r="E184" i="19"/>
  <c r="I184" i="19" s="1"/>
  <c r="E183" i="19"/>
  <c r="I183" i="19" s="1"/>
  <c r="G182" i="19"/>
  <c r="D182" i="19"/>
  <c r="C182" i="19"/>
  <c r="E181" i="19"/>
  <c r="I181" i="19" s="1"/>
  <c r="E180" i="19"/>
  <c r="I180" i="19" s="1"/>
  <c r="E179" i="19"/>
  <c r="I179" i="19" s="1"/>
  <c r="E178" i="19"/>
  <c r="I178" i="19" s="1"/>
  <c r="E177" i="19"/>
  <c r="I177" i="19" s="1"/>
  <c r="E176" i="19"/>
  <c r="I176" i="19" s="1"/>
  <c r="E175" i="19"/>
  <c r="I175" i="19" s="1"/>
  <c r="E174" i="19"/>
  <c r="I174" i="19" s="1"/>
  <c r="E173" i="19"/>
  <c r="I173" i="19" s="1"/>
  <c r="E171" i="19"/>
  <c r="H171" i="19" s="1"/>
  <c r="E170" i="19"/>
  <c r="E169" i="19"/>
  <c r="H169" i="19" s="1"/>
  <c r="E168" i="19"/>
  <c r="E167" i="19"/>
  <c r="H167" i="19" s="1"/>
  <c r="E166" i="19"/>
  <c r="E165" i="19"/>
  <c r="H165" i="19" s="1"/>
  <c r="G164" i="19"/>
  <c r="D164" i="19"/>
  <c r="C164" i="19"/>
  <c r="G163" i="19"/>
  <c r="D163" i="19"/>
  <c r="C163" i="19"/>
  <c r="E163" i="19" s="1"/>
  <c r="E162" i="19"/>
  <c r="I162" i="19" s="1"/>
  <c r="E161" i="19"/>
  <c r="I161" i="19" s="1"/>
  <c r="E160" i="19"/>
  <c r="I160" i="19" s="1"/>
  <c r="E159" i="19"/>
  <c r="I159" i="19" s="1"/>
  <c r="E158" i="19"/>
  <c r="I158" i="19" s="1"/>
  <c r="E157" i="19"/>
  <c r="I157" i="19" s="1"/>
  <c r="E156" i="19"/>
  <c r="I156" i="19" s="1"/>
  <c r="E155" i="19"/>
  <c r="I155" i="19" s="1"/>
  <c r="G154" i="19"/>
  <c r="D154" i="19"/>
  <c r="C154" i="19"/>
  <c r="G153" i="19"/>
  <c r="D153" i="19"/>
  <c r="C153" i="19"/>
  <c r="E152" i="19"/>
  <c r="H152" i="19" s="1"/>
  <c r="E151" i="19"/>
  <c r="E150" i="19"/>
  <c r="H150" i="19" s="1"/>
  <c r="E149" i="19"/>
  <c r="G148" i="19"/>
  <c r="D148" i="19"/>
  <c r="C148" i="19"/>
  <c r="E147" i="19"/>
  <c r="I147" i="19" s="1"/>
  <c r="E146" i="19"/>
  <c r="H145" i="19"/>
  <c r="E145" i="19"/>
  <c r="I145" i="19" s="1"/>
  <c r="E144" i="19"/>
  <c r="I143" i="19"/>
  <c r="H143" i="19"/>
  <c r="E143" i="19"/>
  <c r="E142" i="19"/>
  <c r="E141" i="19"/>
  <c r="I141" i="19" s="1"/>
  <c r="E140" i="19"/>
  <c r="G139" i="19"/>
  <c r="G135" i="19" s="1"/>
  <c r="D139" i="19"/>
  <c r="D135" i="19" s="1"/>
  <c r="D112" i="19" s="1"/>
  <c r="C139" i="19"/>
  <c r="E139" i="19" s="1"/>
  <c r="E138" i="19"/>
  <c r="I138" i="19" s="1"/>
  <c r="E137" i="19"/>
  <c r="I137" i="19" s="1"/>
  <c r="I136" i="19"/>
  <c r="E136" i="19"/>
  <c r="H136" i="19" s="1"/>
  <c r="E134" i="19"/>
  <c r="I134" i="19" s="1"/>
  <c r="E133" i="19"/>
  <c r="I133" i="19" s="1"/>
  <c r="E132" i="19"/>
  <c r="I132" i="19" s="1"/>
  <c r="H131" i="19"/>
  <c r="E131" i="19"/>
  <c r="I131" i="19" s="1"/>
  <c r="E130" i="19"/>
  <c r="I130" i="19" s="1"/>
  <c r="H129" i="19"/>
  <c r="E129" i="19"/>
  <c r="I129" i="19" s="1"/>
  <c r="E128" i="19"/>
  <c r="I128" i="19" s="1"/>
  <c r="G127" i="19"/>
  <c r="D127" i="19"/>
  <c r="C127" i="19"/>
  <c r="E127" i="19" s="1"/>
  <c r="E126" i="19"/>
  <c r="E125" i="19"/>
  <c r="H125" i="19" s="1"/>
  <c r="G124" i="19"/>
  <c r="D124" i="19"/>
  <c r="C124" i="19"/>
  <c r="E124" i="19" s="1"/>
  <c r="E123" i="19"/>
  <c r="E122" i="19"/>
  <c r="I122" i="19" s="1"/>
  <c r="E121" i="19"/>
  <c r="I120" i="19"/>
  <c r="H120" i="19"/>
  <c r="E120" i="19"/>
  <c r="E119" i="19"/>
  <c r="H118" i="19"/>
  <c r="E118" i="19"/>
  <c r="I118" i="19" s="1"/>
  <c r="E117" i="19"/>
  <c r="E116" i="19"/>
  <c r="I116" i="19" s="1"/>
  <c r="G115" i="19"/>
  <c r="D115" i="19"/>
  <c r="C115" i="19"/>
  <c r="E115" i="19" s="1"/>
  <c r="E114" i="19"/>
  <c r="I114" i="19" s="1"/>
  <c r="E113" i="19"/>
  <c r="I113" i="19" s="1"/>
  <c r="E110" i="19"/>
  <c r="H110" i="19" s="1"/>
  <c r="E109" i="19"/>
  <c r="E108" i="19"/>
  <c r="H108" i="19" s="1"/>
  <c r="G107" i="19"/>
  <c r="D107" i="19"/>
  <c r="C107" i="19"/>
  <c r="E107" i="19" s="1"/>
  <c r="E106" i="19"/>
  <c r="H105" i="19"/>
  <c r="E105" i="19"/>
  <c r="I105" i="19" s="1"/>
  <c r="E104" i="19"/>
  <c r="E103" i="19"/>
  <c r="I103" i="19" s="1"/>
  <c r="E102" i="19"/>
  <c r="E101" i="19"/>
  <c r="I101" i="19" s="1"/>
  <c r="E100" i="19"/>
  <c r="E99" i="19"/>
  <c r="I99" i="19" s="1"/>
  <c r="E98" i="19"/>
  <c r="E97" i="19"/>
  <c r="I97" i="19" s="1"/>
  <c r="E96" i="19"/>
  <c r="E95" i="19"/>
  <c r="I95" i="19" s="1"/>
  <c r="E94" i="19"/>
  <c r="H93" i="19"/>
  <c r="E93" i="19"/>
  <c r="I93" i="19" s="1"/>
  <c r="E92" i="19"/>
  <c r="G91" i="19"/>
  <c r="D91" i="19"/>
  <c r="C91" i="19"/>
  <c r="E91" i="19" s="1"/>
  <c r="I91" i="19" s="1"/>
  <c r="E90" i="19"/>
  <c r="I90" i="19" s="1"/>
  <c r="E89" i="19"/>
  <c r="I89" i="19" s="1"/>
  <c r="H88" i="19"/>
  <c r="E88" i="19"/>
  <c r="I88" i="19" s="1"/>
  <c r="E87" i="19"/>
  <c r="I87" i="19" s="1"/>
  <c r="G86" i="19"/>
  <c r="D86" i="19"/>
  <c r="C86" i="19"/>
  <c r="E85" i="19"/>
  <c r="I85" i="19" s="1"/>
  <c r="E84" i="19"/>
  <c r="I84" i="19" s="1"/>
  <c r="E83" i="19"/>
  <c r="I83" i="19" s="1"/>
  <c r="E82" i="19"/>
  <c r="I82" i="19" s="1"/>
  <c r="E81" i="19"/>
  <c r="I81" i="19" s="1"/>
  <c r="E80" i="19"/>
  <c r="I80" i="19" s="1"/>
  <c r="E79" i="19"/>
  <c r="I79" i="19" s="1"/>
  <c r="E78" i="19"/>
  <c r="I78" i="19" s="1"/>
  <c r="G77" i="19"/>
  <c r="G60" i="19" s="1"/>
  <c r="D77" i="19"/>
  <c r="C77" i="19"/>
  <c r="E77" i="19" s="1"/>
  <c r="E76" i="19"/>
  <c r="E75" i="19"/>
  <c r="H75" i="19" s="1"/>
  <c r="E74" i="19"/>
  <c r="E73" i="19"/>
  <c r="H73" i="19" s="1"/>
  <c r="E72" i="19"/>
  <c r="E71" i="19"/>
  <c r="H71" i="19" s="1"/>
  <c r="E70" i="19"/>
  <c r="E69" i="19"/>
  <c r="H69" i="19" s="1"/>
  <c r="E68" i="19"/>
  <c r="E67" i="19"/>
  <c r="H67" i="19" s="1"/>
  <c r="E66" i="19"/>
  <c r="E65" i="19"/>
  <c r="H65" i="19" s="1"/>
  <c r="E64" i="19"/>
  <c r="E63" i="19"/>
  <c r="H63" i="19" s="1"/>
  <c r="E62" i="19"/>
  <c r="E61" i="19"/>
  <c r="I61" i="19" s="1"/>
  <c r="D60" i="19"/>
  <c r="C60" i="19"/>
  <c r="E59" i="19"/>
  <c r="E58" i="19"/>
  <c r="I58" i="19" s="1"/>
  <c r="E57" i="19"/>
  <c r="H56" i="19"/>
  <c r="E56" i="19"/>
  <c r="I56" i="19" s="1"/>
  <c r="E55" i="19"/>
  <c r="E54" i="19"/>
  <c r="I54" i="19" s="1"/>
  <c r="E53" i="19"/>
  <c r="H52" i="19"/>
  <c r="E52" i="19"/>
  <c r="I52" i="19" s="1"/>
  <c r="E51" i="19"/>
  <c r="E50" i="19"/>
  <c r="I50" i="19" s="1"/>
  <c r="E49" i="19"/>
  <c r="E48" i="19"/>
  <c r="I48" i="19" s="1"/>
  <c r="G47" i="19"/>
  <c r="D47" i="19"/>
  <c r="C47" i="19"/>
  <c r="E47" i="19" s="1"/>
  <c r="I47" i="19" s="1"/>
  <c r="D46" i="19"/>
  <c r="C46" i="19"/>
  <c r="E46" i="19" s="1"/>
  <c r="E45" i="19"/>
  <c r="H45" i="19" s="1"/>
  <c r="E44" i="19"/>
  <c r="I44" i="19" s="1"/>
  <c r="E43" i="19"/>
  <c r="I43" i="19" s="1"/>
  <c r="E42" i="19"/>
  <c r="I42" i="19" s="1"/>
  <c r="E41" i="19"/>
  <c r="I41" i="19" s="1"/>
  <c r="G40" i="19"/>
  <c r="D40" i="19"/>
  <c r="C40" i="19"/>
  <c r="E39" i="19"/>
  <c r="I38" i="19"/>
  <c r="E38" i="19"/>
  <c r="H38" i="19" s="1"/>
  <c r="G37" i="19"/>
  <c r="D37" i="19"/>
  <c r="D36" i="19" s="1"/>
  <c r="D35" i="19" s="1"/>
  <c r="C37" i="19"/>
  <c r="C36" i="19" s="1"/>
  <c r="C35" i="19" s="1"/>
  <c r="E33" i="19"/>
  <c r="I33" i="19" s="1"/>
  <c r="G32" i="19"/>
  <c r="E32" i="19"/>
  <c r="D32" i="19"/>
  <c r="C32" i="19"/>
  <c r="E30" i="19"/>
  <c r="I30" i="19" s="1"/>
  <c r="E29" i="19"/>
  <c r="I29" i="19" s="1"/>
  <c r="E28" i="19"/>
  <c r="I28" i="19" s="1"/>
  <c r="E27" i="19"/>
  <c r="I27" i="19" s="1"/>
  <c r="E26" i="19"/>
  <c r="I26" i="19" s="1"/>
  <c r="E25" i="19"/>
  <c r="I25" i="19" s="1"/>
  <c r="E24" i="19"/>
  <c r="I24" i="19" s="1"/>
  <c r="H23" i="19"/>
  <c r="E23" i="19"/>
  <c r="I23" i="19" s="1"/>
  <c r="E22" i="19"/>
  <c r="I22" i="19" s="1"/>
  <c r="E21" i="19"/>
  <c r="I21" i="19" s="1"/>
  <c r="E20" i="19"/>
  <c r="I20" i="19" s="1"/>
  <c r="H19" i="19"/>
  <c r="E19" i="19"/>
  <c r="I19" i="19" s="1"/>
  <c r="E18" i="19"/>
  <c r="I18" i="19" s="1"/>
  <c r="E17" i="19"/>
  <c r="I17" i="19" s="1"/>
  <c r="E16" i="19"/>
  <c r="I16" i="19" s="1"/>
  <c r="I15" i="19"/>
  <c r="H15" i="19"/>
  <c r="E15" i="19"/>
  <c r="G14" i="19"/>
  <c r="D14" i="19"/>
  <c r="C14" i="19"/>
  <c r="I11" i="19"/>
  <c r="H11" i="19"/>
  <c r="E11" i="19"/>
  <c r="E10" i="19"/>
  <c r="E9" i="19"/>
  <c r="I9" i="19" s="1"/>
  <c r="G8" i="19"/>
  <c r="D8" i="19"/>
  <c r="C8" i="19"/>
  <c r="E340" i="20"/>
  <c r="I340" i="20" s="1"/>
  <c r="E339" i="20"/>
  <c r="E338" i="20"/>
  <c r="I338" i="20" s="1"/>
  <c r="E337" i="20"/>
  <c r="I337" i="20" s="1"/>
  <c r="E336" i="20"/>
  <c r="I336" i="20" s="1"/>
  <c r="C335" i="20"/>
  <c r="E335" i="20" s="1"/>
  <c r="E334" i="20"/>
  <c r="I334" i="20" s="1"/>
  <c r="E333" i="20"/>
  <c r="I333" i="20" s="1"/>
  <c r="E332" i="20"/>
  <c r="I332" i="20" s="1"/>
  <c r="E331" i="20"/>
  <c r="I331" i="20" s="1"/>
  <c r="E330" i="20"/>
  <c r="I330" i="20" s="1"/>
  <c r="E329" i="20"/>
  <c r="I329" i="20" s="1"/>
  <c r="E328" i="20"/>
  <c r="I328" i="20" s="1"/>
  <c r="E327" i="20"/>
  <c r="I327" i="20" s="1"/>
  <c r="E326" i="20"/>
  <c r="I326" i="20" s="1"/>
  <c r="E325" i="20"/>
  <c r="H325" i="20" s="1"/>
  <c r="C325" i="20"/>
  <c r="E324" i="20"/>
  <c r="E323" i="20"/>
  <c r="I323" i="20" s="1"/>
  <c r="E322" i="20"/>
  <c r="E321" i="20"/>
  <c r="I321" i="20" s="1"/>
  <c r="E320" i="20"/>
  <c r="E319" i="20"/>
  <c r="I319" i="20" s="1"/>
  <c r="E318" i="20"/>
  <c r="C317" i="20"/>
  <c r="E317" i="20" s="1"/>
  <c r="E316" i="20"/>
  <c r="I316" i="20" s="1"/>
  <c r="E315" i="20"/>
  <c r="I314" i="20"/>
  <c r="E314" i="20"/>
  <c r="H314" i="20" s="1"/>
  <c r="E313" i="20"/>
  <c r="C312" i="20"/>
  <c r="E312" i="20" s="1"/>
  <c r="I312" i="20" s="1"/>
  <c r="E311" i="20"/>
  <c r="H311" i="20" s="1"/>
  <c r="E310" i="20"/>
  <c r="I310" i="20" s="1"/>
  <c r="E309" i="20"/>
  <c r="I309" i="20" s="1"/>
  <c r="E308" i="20"/>
  <c r="I308" i="20" s="1"/>
  <c r="E307" i="20"/>
  <c r="H307" i="20" s="1"/>
  <c r="C307" i="20"/>
  <c r="C301" i="20" s="1"/>
  <c r="E306" i="20"/>
  <c r="I306" i="20" s="1"/>
  <c r="I305" i="20"/>
  <c r="H305" i="20"/>
  <c r="E305" i="20"/>
  <c r="E304" i="20"/>
  <c r="I304" i="20" s="1"/>
  <c r="E303" i="20"/>
  <c r="I303" i="20" s="1"/>
  <c r="E302" i="20"/>
  <c r="I302" i="20" s="1"/>
  <c r="E299" i="20"/>
  <c r="I299" i="20" s="1"/>
  <c r="E298" i="20"/>
  <c r="C297" i="20"/>
  <c r="E297" i="20" s="1"/>
  <c r="I297" i="20" s="1"/>
  <c r="E296" i="20"/>
  <c r="I296" i="20" s="1"/>
  <c r="E295" i="20"/>
  <c r="I295" i="20" s="1"/>
  <c r="E294" i="20"/>
  <c r="I294" i="20" s="1"/>
  <c r="E293" i="20"/>
  <c r="I293" i="20" s="1"/>
  <c r="E292" i="20"/>
  <c r="I292" i="20" s="1"/>
  <c r="E291" i="20"/>
  <c r="I291" i="20" s="1"/>
  <c r="E290" i="20"/>
  <c r="I290" i="20" s="1"/>
  <c r="E289" i="20"/>
  <c r="I289" i="20" s="1"/>
  <c r="E288" i="20"/>
  <c r="I288" i="20" s="1"/>
  <c r="E287" i="20"/>
  <c r="I287" i="20" s="1"/>
  <c r="E286" i="20"/>
  <c r="I286" i="20" s="1"/>
  <c r="E285" i="20"/>
  <c r="I285" i="20" s="1"/>
  <c r="E284" i="20"/>
  <c r="I284" i="20" s="1"/>
  <c r="E283" i="20"/>
  <c r="I283" i="20" s="1"/>
  <c r="E282" i="20"/>
  <c r="I282" i="20" s="1"/>
  <c r="E281" i="20"/>
  <c r="I281" i="20" s="1"/>
  <c r="E280" i="20"/>
  <c r="I280" i="20" s="1"/>
  <c r="C279" i="20"/>
  <c r="E279" i="20" s="1"/>
  <c r="H278" i="20"/>
  <c r="E278" i="20"/>
  <c r="I278" i="20" s="1"/>
  <c r="E277" i="20"/>
  <c r="I277" i="20" s="1"/>
  <c r="E276" i="20"/>
  <c r="I276" i="20" s="1"/>
  <c r="E275" i="20"/>
  <c r="I275" i="20" s="1"/>
  <c r="E274" i="20"/>
  <c r="I274" i="20" s="1"/>
  <c r="E273" i="20"/>
  <c r="I273" i="20" s="1"/>
  <c r="C272" i="20"/>
  <c r="C271" i="20" s="1"/>
  <c r="E271" i="20" s="1"/>
  <c r="I271" i="20" s="1"/>
  <c r="E270" i="20"/>
  <c r="I270" i="20" s="1"/>
  <c r="C269" i="20"/>
  <c r="E268" i="20"/>
  <c r="I268" i="20" s="1"/>
  <c r="E267" i="20"/>
  <c r="I267" i="20" s="1"/>
  <c r="E266" i="20"/>
  <c r="I266" i="20" s="1"/>
  <c r="E265" i="20"/>
  <c r="I265" i="20" s="1"/>
  <c r="C265" i="20"/>
  <c r="C263" i="20" s="1"/>
  <c r="E264" i="20"/>
  <c r="I264" i="20" s="1"/>
  <c r="E261" i="20"/>
  <c r="H261" i="20" s="1"/>
  <c r="E260" i="20"/>
  <c r="E259" i="20"/>
  <c r="I259" i="20" s="1"/>
  <c r="E258" i="20"/>
  <c r="E257" i="20"/>
  <c r="H257" i="20" s="1"/>
  <c r="E256" i="20"/>
  <c r="E255" i="20"/>
  <c r="I255" i="20" s="1"/>
  <c r="E254" i="20"/>
  <c r="I254" i="20" s="1"/>
  <c r="C254" i="20"/>
  <c r="E253" i="20"/>
  <c r="I253" i="20" s="1"/>
  <c r="E252" i="20"/>
  <c r="I252" i="20" s="1"/>
  <c r="E251" i="20"/>
  <c r="I251" i="20" s="1"/>
  <c r="C250" i="20"/>
  <c r="E250" i="20" s="1"/>
  <c r="H250" i="20" s="1"/>
  <c r="E249" i="20"/>
  <c r="I249" i="20" s="1"/>
  <c r="C248" i="20"/>
  <c r="E247" i="20"/>
  <c r="I247" i="20" s="1"/>
  <c r="E246" i="20"/>
  <c r="C245" i="20"/>
  <c r="E245" i="20" s="1"/>
  <c r="I245" i="20" s="1"/>
  <c r="E244" i="20"/>
  <c r="H244" i="20" s="1"/>
  <c r="E243" i="20"/>
  <c r="E242" i="20"/>
  <c r="I242" i="20" s="1"/>
  <c r="E241" i="20"/>
  <c r="C240" i="20"/>
  <c r="E240" i="20" s="1"/>
  <c r="H240" i="20" s="1"/>
  <c r="E239" i="20"/>
  <c r="I239" i="20" s="1"/>
  <c r="E238" i="20"/>
  <c r="I238" i="20" s="1"/>
  <c r="E237" i="20"/>
  <c r="I237" i="20" s="1"/>
  <c r="E236" i="20"/>
  <c r="I236" i="20" s="1"/>
  <c r="E235" i="20"/>
  <c r="I235" i="20" s="1"/>
  <c r="E234" i="20"/>
  <c r="I234" i="20" s="1"/>
  <c r="E233" i="20"/>
  <c r="I233" i="20" s="1"/>
  <c r="E232" i="20"/>
  <c r="I232" i="20" s="1"/>
  <c r="E231" i="20"/>
  <c r="I231" i="20" s="1"/>
  <c r="C230" i="20"/>
  <c r="C229" i="20" s="1"/>
  <c r="E229" i="20" s="1"/>
  <c r="E228" i="20"/>
  <c r="I228" i="20" s="1"/>
  <c r="C227" i="20"/>
  <c r="E227" i="20" s="1"/>
  <c r="I227" i="20" s="1"/>
  <c r="E226" i="20"/>
  <c r="E225" i="20"/>
  <c r="I225" i="20" s="1"/>
  <c r="E224" i="20"/>
  <c r="E223" i="20"/>
  <c r="I223" i="20" s="1"/>
  <c r="E222" i="20"/>
  <c r="C221" i="20"/>
  <c r="E221" i="20" s="1"/>
  <c r="I221" i="20" s="1"/>
  <c r="E217" i="20"/>
  <c r="E216" i="20"/>
  <c r="I216" i="20" s="1"/>
  <c r="E215" i="20"/>
  <c r="C214" i="20"/>
  <c r="E214" i="20" s="1"/>
  <c r="H214" i="20" s="1"/>
  <c r="E213" i="20"/>
  <c r="I213" i="20" s="1"/>
  <c r="E212" i="20"/>
  <c r="I212" i="20" s="1"/>
  <c r="E211" i="20"/>
  <c r="I211" i="20" s="1"/>
  <c r="E210" i="20"/>
  <c r="I210" i="20" s="1"/>
  <c r="E209" i="20"/>
  <c r="I209" i="20" s="1"/>
  <c r="E208" i="20"/>
  <c r="I208" i="20" s="1"/>
  <c r="C207" i="20"/>
  <c r="E207" i="20" s="1"/>
  <c r="H207" i="20" s="1"/>
  <c r="E206" i="20"/>
  <c r="I206" i="20" s="1"/>
  <c r="E205" i="20"/>
  <c r="H205" i="20" s="1"/>
  <c r="C204" i="20"/>
  <c r="E203" i="20"/>
  <c r="E202" i="20"/>
  <c r="H202" i="20" s="1"/>
  <c r="E201" i="20"/>
  <c r="E200" i="20"/>
  <c r="I200" i="20" s="1"/>
  <c r="E199" i="20"/>
  <c r="I199" i="20" s="1"/>
  <c r="C199" i="20"/>
  <c r="E198" i="20"/>
  <c r="E197" i="20"/>
  <c r="I197" i="20" s="1"/>
  <c r="C196" i="20"/>
  <c r="E196" i="20" s="1"/>
  <c r="I196" i="20" s="1"/>
  <c r="E195" i="20"/>
  <c r="H195" i="20" s="1"/>
  <c r="E194" i="20"/>
  <c r="I194" i="20" s="1"/>
  <c r="C193" i="20"/>
  <c r="E192" i="20"/>
  <c r="I192" i="20" s="1"/>
  <c r="E191" i="20"/>
  <c r="I191" i="20" s="1"/>
  <c r="E190" i="20"/>
  <c r="H190" i="20" s="1"/>
  <c r="C189" i="20"/>
  <c r="E188" i="20"/>
  <c r="E187" i="20"/>
  <c r="H187" i="20" s="1"/>
  <c r="C186" i="20"/>
  <c r="E186" i="20" s="1"/>
  <c r="E185" i="20"/>
  <c r="E184" i="20"/>
  <c r="H184" i="20" s="1"/>
  <c r="E183" i="20"/>
  <c r="C182" i="20"/>
  <c r="E182" i="20" s="1"/>
  <c r="I182" i="20" s="1"/>
  <c r="E181" i="20"/>
  <c r="H181" i="20" s="1"/>
  <c r="E180" i="20"/>
  <c r="H180" i="20" s="1"/>
  <c r="E179" i="20"/>
  <c r="I179" i="20" s="1"/>
  <c r="E178" i="20"/>
  <c r="H178" i="20" s="1"/>
  <c r="E177" i="20"/>
  <c r="I177" i="20" s="1"/>
  <c r="E176" i="20"/>
  <c r="H176" i="20" s="1"/>
  <c r="E175" i="20"/>
  <c r="I175" i="20" s="1"/>
  <c r="E174" i="20"/>
  <c r="H174" i="20" s="1"/>
  <c r="E173" i="20"/>
  <c r="I173" i="20" s="1"/>
  <c r="H171" i="20"/>
  <c r="E171" i="20"/>
  <c r="I171" i="20" s="1"/>
  <c r="E170" i="20"/>
  <c r="I170" i="20" s="1"/>
  <c r="E169" i="20"/>
  <c r="I169" i="20" s="1"/>
  <c r="E168" i="20"/>
  <c r="I168" i="20" s="1"/>
  <c r="E167" i="20"/>
  <c r="I167" i="20" s="1"/>
  <c r="E166" i="20"/>
  <c r="I166" i="20" s="1"/>
  <c r="E165" i="20"/>
  <c r="I165" i="20" s="1"/>
  <c r="C164" i="20"/>
  <c r="E164" i="20" s="1"/>
  <c r="H164" i="20" s="1"/>
  <c r="C163" i="20"/>
  <c r="E163" i="20" s="1"/>
  <c r="E162" i="20"/>
  <c r="E161" i="20"/>
  <c r="I161" i="20" s="1"/>
  <c r="E160" i="20"/>
  <c r="E159" i="20"/>
  <c r="H159" i="20" s="1"/>
  <c r="E158" i="20"/>
  <c r="E157" i="20"/>
  <c r="I157" i="20" s="1"/>
  <c r="E156" i="20"/>
  <c r="E155" i="20"/>
  <c r="H155" i="20" s="1"/>
  <c r="C154" i="20"/>
  <c r="C153" i="20"/>
  <c r="E152" i="20"/>
  <c r="I152" i="20" s="1"/>
  <c r="E151" i="20"/>
  <c r="I151" i="20" s="1"/>
  <c r="E150" i="20"/>
  <c r="I150" i="20" s="1"/>
  <c r="E149" i="20"/>
  <c r="I149" i="20" s="1"/>
  <c r="C148" i="20"/>
  <c r="E147" i="20"/>
  <c r="H147" i="20" s="1"/>
  <c r="E146" i="20"/>
  <c r="E145" i="20"/>
  <c r="I145" i="20" s="1"/>
  <c r="E144" i="20"/>
  <c r="E143" i="20"/>
  <c r="H143" i="20" s="1"/>
  <c r="E142" i="20"/>
  <c r="E141" i="20"/>
  <c r="I141" i="20" s="1"/>
  <c r="E140" i="20"/>
  <c r="C139" i="20"/>
  <c r="E138" i="20"/>
  <c r="I138" i="20" s="1"/>
  <c r="E137" i="20"/>
  <c r="E136" i="20"/>
  <c r="I136" i="20" s="1"/>
  <c r="I134" i="20"/>
  <c r="E134" i="20"/>
  <c r="H134" i="20" s="1"/>
  <c r="E133" i="20"/>
  <c r="I133" i="20" s="1"/>
  <c r="E132" i="20"/>
  <c r="H132" i="20" s="1"/>
  <c r="E131" i="20"/>
  <c r="I131" i="20" s="1"/>
  <c r="E130" i="20"/>
  <c r="H130" i="20" s="1"/>
  <c r="E129" i="20"/>
  <c r="I129" i="20" s="1"/>
  <c r="E128" i="20"/>
  <c r="H128" i="20" s="1"/>
  <c r="C127" i="20"/>
  <c r="E127" i="20" s="1"/>
  <c r="E126" i="20"/>
  <c r="I126" i="20" s="1"/>
  <c r="E125" i="20"/>
  <c r="H125" i="20" s="1"/>
  <c r="C124" i="20"/>
  <c r="E123" i="20"/>
  <c r="E122" i="20"/>
  <c r="I122" i="20" s="1"/>
  <c r="E121" i="20"/>
  <c r="E120" i="20"/>
  <c r="I120" i="20" s="1"/>
  <c r="E119" i="20"/>
  <c r="E118" i="20"/>
  <c r="I118" i="20" s="1"/>
  <c r="E117" i="20"/>
  <c r="E116" i="20"/>
  <c r="I116" i="20" s="1"/>
  <c r="C115" i="20"/>
  <c r="E115" i="20" s="1"/>
  <c r="E114" i="20"/>
  <c r="E113" i="20"/>
  <c r="I113" i="20" s="1"/>
  <c r="E110" i="20"/>
  <c r="I110" i="20" s="1"/>
  <c r="E109" i="20"/>
  <c r="I109" i="20" s="1"/>
  <c r="E108" i="20"/>
  <c r="I108" i="20" s="1"/>
  <c r="C107" i="20"/>
  <c r="E106" i="20"/>
  <c r="E105" i="20"/>
  <c r="I105" i="20" s="1"/>
  <c r="E104" i="20"/>
  <c r="E103" i="20"/>
  <c r="I103" i="20" s="1"/>
  <c r="E102" i="20"/>
  <c r="E101" i="20"/>
  <c r="I101" i="20" s="1"/>
  <c r="E100" i="20"/>
  <c r="E99" i="20"/>
  <c r="I99" i="20" s="1"/>
  <c r="E98" i="20"/>
  <c r="E97" i="20"/>
  <c r="I97" i="20" s="1"/>
  <c r="E96" i="20"/>
  <c r="E95" i="20"/>
  <c r="I95" i="20" s="1"/>
  <c r="E94" i="20"/>
  <c r="E93" i="20"/>
  <c r="I93" i="20" s="1"/>
  <c r="E92" i="20"/>
  <c r="C91" i="20"/>
  <c r="E91" i="20" s="1"/>
  <c r="I91" i="20" s="1"/>
  <c r="E90" i="20"/>
  <c r="I90" i="20" s="1"/>
  <c r="E89" i="20"/>
  <c r="E88" i="20"/>
  <c r="I88" i="20" s="1"/>
  <c r="E87" i="20"/>
  <c r="C86" i="20"/>
  <c r="E86" i="20" s="1"/>
  <c r="H86" i="20" s="1"/>
  <c r="E85" i="20"/>
  <c r="I85" i="20" s="1"/>
  <c r="E84" i="20"/>
  <c r="H84" i="20" s="1"/>
  <c r="E83" i="20"/>
  <c r="H83" i="20" s="1"/>
  <c r="E82" i="20"/>
  <c r="H82" i="20" s="1"/>
  <c r="E81" i="20"/>
  <c r="I81" i="20" s="1"/>
  <c r="E80" i="20"/>
  <c r="H80" i="20" s="1"/>
  <c r="E79" i="20"/>
  <c r="I79" i="20" s="1"/>
  <c r="E78" i="20"/>
  <c r="H78" i="20" s="1"/>
  <c r="C77" i="20"/>
  <c r="C60" i="20" s="1"/>
  <c r="E76" i="20"/>
  <c r="I76" i="20" s="1"/>
  <c r="E75" i="20"/>
  <c r="I75" i="20" s="1"/>
  <c r="E74" i="20"/>
  <c r="I74" i="20" s="1"/>
  <c r="E73" i="20"/>
  <c r="I73" i="20" s="1"/>
  <c r="E72" i="20"/>
  <c r="I72" i="20" s="1"/>
  <c r="H71" i="20"/>
  <c r="E71" i="20"/>
  <c r="I71" i="20" s="1"/>
  <c r="E70" i="20"/>
  <c r="I70" i="20" s="1"/>
  <c r="E69" i="20"/>
  <c r="I69" i="20" s="1"/>
  <c r="E68" i="20"/>
  <c r="I68" i="20" s="1"/>
  <c r="E67" i="20"/>
  <c r="H67" i="20" s="1"/>
  <c r="E66" i="20"/>
  <c r="I66" i="20" s="1"/>
  <c r="E65" i="20"/>
  <c r="I65" i="20" s="1"/>
  <c r="E64" i="20"/>
  <c r="I64" i="20" s="1"/>
  <c r="E63" i="20"/>
  <c r="I63" i="20" s="1"/>
  <c r="E62" i="20"/>
  <c r="I62" i="20" s="1"/>
  <c r="E61" i="20"/>
  <c r="I61" i="20" s="1"/>
  <c r="E59" i="20"/>
  <c r="E58" i="20"/>
  <c r="I58" i="20" s="1"/>
  <c r="E57" i="20"/>
  <c r="E56" i="20"/>
  <c r="I56" i="20" s="1"/>
  <c r="E55" i="20"/>
  <c r="E54" i="20"/>
  <c r="I54" i="20" s="1"/>
  <c r="E53" i="20"/>
  <c r="E52" i="20"/>
  <c r="I52" i="20" s="1"/>
  <c r="E51" i="20"/>
  <c r="E50" i="20"/>
  <c r="I50" i="20" s="1"/>
  <c r="E49" i="20"/>
  <c r="E48" i="20"/>
  <c r="I48" i="20" s="1"/>
  <c r="C47" i="20"/>
  <c r="E47" i="20" s="1"/>
  <c r="E45" i="20"/>
  <c r="I45" i="20" s="1"/>
  <c r="E44" i="20"/>
  <c r="I44" i="20" s="1"/>
  <c r="E43" i="20"/>
  <c r="I43" i="20" s="1"/>
  <c r="E42" i="20"/>
  <c r="I42" i="20" s="1"/>
  <c r="E41" i="20"/>
  <c r="I41" i="20" s="1"/>
  <c r="C40" i="20"/>
  <c r="E39" i="20"/>
  <c r="I39" i="20" s="1"/>
  <c r="E38" i="20"/>
  <c r="I38" i="20" s="1"/>
  <c r="C37" i="20"/>
  <c r="E37" i="20" s="1"/>
  <c r="I37" i="20" s="1"/>
  <c r="E33" i="20"/>
  <c r="I33" i="20" s="1"/>
  <c r="C32" i="20"/>
  <c r="E32" i="20" s="1"/>
  <c r="I32" i="20" s="1"/>
  <c r="E30" i="20"/>
  <c r="I30" i="20" s="1"/>
  <c r="E29" i="20"/>
  <c r="H29" i="20" s="1"/>
  <c r="E28" i="20"/>
  <c r="H28" i="20" s="1"/>
  <c r="E27" i="20"/>
  <c r="H27" i="20" s="1"/>
  <c r="E26" i="20"/>
  <c r="I26" i="20" s="1"/>
  <c r="E25" i="20"/>
  <c r="H25" i="20" s="1"/>
  <c r="E24" i="20"/>
  <c r="I24" i="20" s="1"/>
  <c r="E23" i="20"/>
  <c r="H23" i="20" s="1"/>
  <c r="E22" i="20"/>
  <c r="I22" i="20" s="1"/>
  <c r="E21" i="20"/>
  <c r="H21" i="20" s="1"/>
  <c r="E20" i="20"/>
  <c r="I20" i="20" s="1"/>
  <c r="E19" i="20"/>
  <c r="H19" i="20" s="1"/>
  <c r="E18" i="20"/>
  <c r="I18" i="20" s="1"/>
  <c r="E17" i="20"/>
  <c r="H17" i="20" s="1"/>
  <c r="E16" i="20"/>
  <c r="I16" i="20" s="1"/>
  <c r="E15" i="20"/>
  <c r="H15" i="20" s="1"/>
  <c r="C14" i="20"/>
  <c r="E14" i="20" s="1"/>
  <c r="H14" i="20" s="1"/>
  <c r="E11" i="20"/>
  <c r="I11" i="20" s="1"/>
  <c r="E10" i="20"/>
  <c r="I10" i="20" s="1"/>
  <c r="E9" i="20"/>
  <c r="I9" i="20" s="1"/>
  <c r="C8" i="20"/>
  <c r="E340" i="2"/>
  <c r="I340" i="2" s="1"/>
  <c r="E339" i="2"/>
  <c r="E338" i="2"/>
  <c r="H338" i="2" s="1"/>
  <c r="H337" i="2"/>
  <c r="E337" i="2"/>
  <c r="I337" i="2" s="1"/>
  <c r="E336" i="2"/>
  <c r="H336" i="2" s="1"/>
  <c r="G335" i="2"/>
  <c r="D335" i="2"/>
  <c r="C335" i="2"/>
  <c r="E335" i="2" s="1"/>
  <c r="E334" i="2"/>
  <c r="I334" i="2" s="1"/>
  <c r="E333" i="2"/>
  <c r="I333" i="2" s="1"/>
  <c r="E332" i="2"/>
  <c r="I332" i="2" s="1"/>
  <c r="H331" i="2"/>
  <c r="E331" i="2"/>
  <c r="I331" i="2" s="1"/>
  <c r="E330" i="2"/>
  <c r="I330" i="2" s="1"/>
  <c r="E329" i="2"/>
  <c r="I329" i="2" s="1"/>
  <c r="E328" i="2"/>
  <c r="I328" i="2" s="1"/>
  <c r="E327" i="2"/>
  <c r="I327" i="2" s="1"/>
  <c r="E326" i="2"/>
  <c r="I326" i="2" s="1"/>
  <c r="G325" i="2"/>
  <c r="G317" i="2" s="1"/>
  <c r="D325" i="2"/>
  <c r="C325" i="2"/>
  <c r="C317" i="2" s="1"/>
  <c r="E324" i="2"/>
  <c r="H324" i="2" s="1"/>
  <c r="E323" i="2"/>
  <c r="I323" i="2" s="1"/>
  <c r="E322" i="2"/>
  <c r="H322" i="2" s="1"/>
  <c r="E321" i="2"/>
  <c r="I321" i="2" s="1"/>
  <c r="E320" i="2"/>
  <c r="H320" i="2" s="1"/>
  <c r="E319" i="2"/>
  <c r="I319" i="2" s="1"/>
  <c r="I318" i="2"/>
  <c r="E318" i="2"/>
  <c r="H318" i="2" s="1"/>
  <c r="D317" i="2"/>
  <c r="H316" i="2"/>
  <c r="E316" i="2"/>
  <c r="I316" i="2" s="1"/>
  <c r="E315" i="2"/>
  <c r="I315" i="2" s="1"/>
  <c r="E314" i="2"/>
  <c r="I314" i="2" s="1"/>
  <c r="H313" i="2"/>
  <c r="E313" i="2"/>
  <c r="I313" i="2" s="1"/>
  <c r="G312" i="2"/>
  <c r="D312" i="2"/>
  <c r="C312" i="2"/>
  <c r="E311" i="2"/>
  <c r="H311" i="2" s="1"/>
  <c r="E310" i="2"/>
  <c r="I310" i="2" s="1"/>
  <c r="E309" i="2"/>
  <c r="I309" i="2" s="1"/>
  <c r="E308" i="2"/>
  <c r="I308" i="2" s="1"/>
  <c r="G307" i="2"/>
  <c r="G301" i="2" s="1"/>
  <c r="D307" i="2"/>
  <c r="D301" i="2" s="1"/>
  <c r="C307" i="2"/>
  <c r="C301" i="2" s="1"/>
  <c r="E306" i="2"/>
  <c r="I306" i="2" s="1"/>
  <c r="E305" i="2"/>
  <c r="I305" i="2" s="1"/>
  <c r="E304" i="2"/>
  <c r="I304" i="2" s="1"/>
  <c r="E303" i="2"/>
  <c r="I303" i="2" s="1"/>
  <c r="E302" i="2"/>
  <c r="I302" i="2" s="1"/>
  <c r="E299" i="2"/>
  <c r="H299" i="2" s="1"/>
  <c r="E298" i="2"/>
  <c r="I298" i="2" s="1"/>
  <c r="G297" i="2"/>
  <c r="D297" i="2"/>
  <c r="C297" i="2"/>
  <c r="E297" i="2" s="1"/>
  <c r="I297" i="2" s="1"/>
  <c r="E296" i="2"/>
  <c r="H296" i="2" s="1"/>
  <c r="H295" i="2"/>
  <c r="E295" i="2"/>
  <c r="I295" i="2" s="1"/>
  <c r="H294" i="2"/>
  <c r="E294" i="2"/>
  <c r="I294" i="2" s="1"/>
  <c r="E293" i="2"/>
  <c r="I293" i="2" s="1"/>
  <c r="H292" i="2"/>
  <c r="E292" i="2"/>
  <c r="I292" i="2" s="1"/>
  <c r="E291" i="2"/>
  <c r="I291" i="2" s="1"/>
  <c r="E290" i="2"/>
  <c r="I290" i="2" s="1"/>
  <c r="E289" i="2"/>
  <c r="I289" i="2" s="1"/>
  <c r="E288" i="2"/>
  <c r="I288" i="2" s="1"/>
  <c r="E287" i="2"/>
  <c r="I287" i="2" s="1"/>
  <c r="E286" i="2"/>
  <c r="I286" i="2" s="1"/>
  <c r="E285" i="2"/>
  <c r="I285" i="2" s="1"/>
  <c r="I284" i="2"/>
  <c r="E284" i="2"/>
  <c r="H284" i="2" s="1"/>
  <c r="E283" i="2"/>
  <c r="I283" i="2" s="1"/>
  <c r="E282" i="2"/>
  <c r="I282" i="2" s="1"/>
  <c r="E281" i="2"/>
  <c r="I281" i="2" s="1"/>
  <c r="H280" i="2"/>
  <c r="E280" i="2"/>
  <c r="I280" i="2" s="1"/>
  <c r="G279" i="2"/>
  <c r="D279" i="2"/>
  <c r="E279" i="2" s="1"/>
  <c r="C279" i="2"/>
  <c r="E278" i="2"/>
  <c r="I278" i="2" s="1"/>
  <c r="E277" i="2"/>
  <c r="I277" i="2" s="1"/>
  <c r="E276" i="2"/>
  <c r="I276" i="2" s="1"/>
  <c r="E275" i="2"/>
  <c r="I275" i="2" s="1"/>
  <c r="E274" i="2"/>
  <c r="I274" i="2" s="1"/>
  <c r="E273" i="2"/>
  <c r="I273" i="2" s="1"/>
  <c r="G272" i="2"/>
  <c r="D272" i="2"/>
  <c r="D271" i="2" s="1"/>
  <c r="C272" i="2"/>
  <c r="E272" i="2" s="1"/>
  <c r="E270" i="2"/>
  <c r="I270" i="2" s="1"/>
  <c r="G269" i="2"/>
  <c r="D269" i="2"/>
  <c r="E269" i="2" s="1"/>
  <c r="C269" i="2"/>
  <c r="E268" i="2"/>
  <c r="I268" i="2" s="1"/>
  <c r="E267" i="2"/>
  <c r="I267" i="2" s="1"/>
  <c r="E266" i="2"/>
  <c r="I266" i="2" s="1"/>
  <c r="G265" i="2"/>
  <c r="G263" i="2" s="1"/>
  <c r="D265" i="2"/>
  <c r="D263" i="2" s="1"/>
  <c r="D262" i="2" s="1"/>
  <c r="C265" i="2"/>
  <c r="C263" i="2" s="1"/>
  <c r="E264" i="2"/>
  <c r="I264" i="2" s="1"/>
  <c r="H261" i="2"/>
  <c r="E261" i="2"/>
  <c r="I261" i="2" s="1"/>
  <c r="I260" i="2"/>
  <c r="E260" i="2"/>
  <c r="H260" i="2" s="1"/>
  <c r="I259" i="2"/>
  <c r="E259" i="2"/>
  <c r="H259" i="2" s="1"/>
  <c r="E258" i="2"/>
  <c r="I258" i="2" s="1"/>
  <c r="E257" i="2"/>
  <c r="I257" i="2" s="1"/>
  <c r="E256" i="2"/>
  <c r="I256" i="2" s="1"/>
  <c r="H255" i="2"/>
  <c r="E255" i="2"/>
  <c r="I255" i="2" s="1"/>
  <c r="G254" i="2"/>
  <c r="D254" i="2"/>
  <c r="E254" i="2" s="1"/>
  <c r="C254" i="2"/>
  <c r="E253" i="2"/>
  <c r="I253" i="2" s="1"/>
  <c r="E252" i="2"/>
  <c r="I252" i="2" s="1"/>
  <c r="E251" i="2"/>
  <c r="I251" i="2" s="1"/>
  <c r="G250" i="2"/>
  <c r="D250" i="2"/>
  <c r="D248" i="2" s="1"/>
  <c r="C250" i="2"/>
  <c r="C248" i="2" s="1"/>
  <c r="E249" i="2"/>
  <c r="I249" i="2" s="1"/>
  <c r="G248" i="2"/>
  <c r="E247" i="2"/>
  <c r="I247" i="2" s="1"/>
  <c r="E246" i="2"/>
  <c r="H246" i="2" s="1"/>
  <c r="G245" i="2"/>
  <c r="D245" i="2"/>
  <c r="C245" i="2"/>
  <c r="E244" i="2"/>
  <c r="I244" i="2" s="1"/>
  <c r="E243" i="2"/>
  <c r="I243" i="2" s="1"/>
  <c r="H242" i="2"/>
  <c r="E242" i="2"/>
  <c r="I242" i="2" s="1"/>
  <c r="H241" i="2"/>
  <c r="E241" i="2"/>
  <c r="I241" i="2" s="1"/>
  <c r="G240" i="2"/>
  <c r="D240" i="2"/>
  <c r="C240" i="2"/>
  <c r="E239" i="2"/>
  <c r="I239" i="2" s="1"/>
  <c r="H238" i="2"/>
  <c r="E238" i="2"/>
  <c r="I238" i="2" s="1"/>
  <c r="E237" i="2"/>
  <c r="I237" i="2" s="1"/>
  <c r="E236" i="2"/>
  <c r="I236" i="2" s="1"/>
  <c r="E235" i="2"/>
  <c r="I235" i="2" s="1"/>
  <c r="E234" i="2"/>
  <c r="I234" i="2" s="1"/>
  <c r="E233" i="2"/>
  <c r="I233" i="2" s="1"/>
  <c r="E232" i="2"/>
  <c r="I232" i="2" s="1"/>
  <c r="I231" i="2"/>
  <c r="H231" i="2"/>
  <c r="E231" i="2"/>
  <c r="G230" i="2"/>
  <c r="G229" i="2" s="1"/>
  <c r="D230" i="2"/>
  <c r="D229" i="2" s="1"/>
  <c r="C230" i="2"/>
  <c r="C229" i="2" s="1"/>
  <c r="E228" i="2"/>
  <c r="I228" i="2" s="1"/>
  <c r="G227" i="2"/>
  <c r="D227" i="2"/>
  <c r="D220" i="2" s="1"/>
  <c r="D219" i="2" s="1"/>
  <c r="C227" i="2"/>
  <c r="H226" i="2"/>
  <c r="E226" i="2"/>
  <c r="I226" i="2" s="1"/>
  <c r="I225" i="2"/>
  <c r="H225" i="2"/>
  <c r="E225" i="2"/>
  <c r="I224" i="2"/>
  <c r="H224" i="2"/>
  <c r="E224" i="2"/>
  <c r="E223" i="2"/>
  <c r="I223" i="2" s="1"/>
  <c r="E222" i="2"/>
  <c r="I222" i="2" s="1"/>
  <c r="G221" i="2"/>
  <c r="D221" i="2"/>
  <c r="E221" i="2" s="1"/>
  <c r="C221" i="2"/>
  <c r="C220" i="2"/>
  <c r="C219" i="2" s="1"/>
  <c r="E217" i="2"/>
  <c r="I217" i="2" s="1"/>
  <c r="E216" i="2"/>
  <c r="I216" i="2" s="1"/>
  <c r="E215" i="2"/>
  <c r="I215" i="2" s="1"/>
  <c r="G214" i="2"/>
  <c r="D214" i="2"/>
  <c r="C214" i="2"/>
  <c r="E213" i="2"/>
  <c r="I213" i="2" s="1"/>
  <c r="E212" i="2"/>
  <c r="I212" i="2" s="1"/>
  <c r="E211" i="2"/>
  <c r="I211" i="2" s="1"/>
  <c r="E210" i="2"/>
  <c r="I210" i="2" s="1"/>
  <c r="E209" i="2"/>
  <c r="H209" i="2" s="1"/>
  <c r="E208" i="2"/>
  <c r="I208" i="2" s="1"/>
  <c r="G207" i="2"/>
  <c r="D207" i="2"/>
  <c r="C207" i="2"/>
  <c r="E206" i="2"/>
  <c r="I206" i="2" s="1"/>
  <c r="E205" i="2"/>
  <c r="I205" i="2" s="1"/>
  <c r="G204" i="2"/>
  <c r="D204" i="2"/>
  <c r="C204" i="2"/>
  <c r="E203" i="2"/>
  <c r="H203" i="2" s="1"/>
  <c r="E202" i="2"/>
  <c r="I202" i="2" s="1"/>
  <c r="E201" i="2"/>
  <c r="H201" i="2" s="1"/>
  <c r="E200" i="2"/>
  <c r="I200" i="2" s="1"/>
  <c r="G199" i="2"/>
  <c r="D199" i="2"/>
  <c r="C199" i="2"/>
  <c r="E198" i="2"/>
  <c r="I198" i="2" s="1"/>
  <c r="E197" i="2"/>
  <c r="H197" i="2" s="1"/>
  <c r="G196" i="2"/>
  <c r="D196" i="2"/>
  <c r="C196" i="2"/>
  <c r="E195" i="2"/>
  <c r="I195" i="2" s="1"/>
  <c r="E194" i="2"/>
  <c r="H194" i="2" s="1"/>
  <c r="G193" i="2"/>
  <c r="D193" i="2"/>
  <c r="E193" i="2" s="1"/>
  <c r="C193" i="2"/>
  <c r="E192" i="2"/>
  <c r="I192" i="2" s="1"/>
  <c r="E191" i="2"/>
  <c r="I191" i="2" s="1"/>
  <c r="E190" i="2"/>
  <c r="I190" i="2" s="1"/>
  <c r="G189" i="2"/>
  <c r="D189" i="2"/>
  <c r="C189" i="2"/>
  <c r="E188" i="2"/>
  <c r="H188" i="2" s="1"/>
  <c r="E187" i="2"/>
  <c r="I187" i="2" s="1"/>
  <c r="G186" i="2"/>
  <c r="D186" i="2"/>
  <c r="C186" i="2"/>
  <c r="E185" i="2"/>
  <c r="I185" i="2" s="1"/>
  <c r="E184" i="2"/>
  <c r="I184" i="2" s="1"/>
  <c r="E183" i="2"/>
  <c r="I183" i="2" s="1"/>
  <c r="G182" i="2"/>
  <c r="D182" i="2"/>
  <c r="C182" i="2"/>
  <c r="E182" i="2" s="1"/>
  <c r="E181" i="2"/>
  <c r="I181" i="2" s="1"/>
  <c r="E180" i="2"/>
  <c r="I180" i="2" s="1"/>
  <c r="E179" i="2"/>
  <c r="I179" i="2" s="1"/>
  <c r="E178" i="2"/>
  <c r="I178" i="2" s="1"/>
  <c r="E177" i="2"/>
  <c r="I177" i="2" s="1"/>
  <c r="E176" i="2"/>
  <c r="I176" i="2" s="1"/>
  <c r="E175" i="2"/>
  <c r="I175" i="2" s="1"/>
  <c r="E174" i="2"/>
  <c r="H174" i="2" s="1"/>
  <c r="E173" i="2"/>
  <c r="I173" i="2" s="1"/>
  <c r="E171" i="2"/>
  <c r="I171" i="2" s="1"/>
  <c r="E170" i="2"/>
  <c r="I170" i="2" s="1"/>
  <c r="E169" i="2"/>
  <c r="I169" i="2" s="1"/>
  <c r="E168" i="2"/>
  <c r="I168" i="2" s="1"/>
  <c r="E167" i="2"/>
  <c r="I167" i="2" s="1"/>
  <c r="E166" i="2"/>
  <c r="I166" i="2" s="1"/>
  <c r="E165" i="2"/>
  <c r="I165" i="2" s="1"/>
  <c r="G164" i="2"/>
  <c r="D164" i="2"/>
  <c r="C164" i="2"/>
  <c r="G163" i="2"/>
  <c r="D163" i="2"/>
  <c r="C163" i="2"/>
  <c r="E163" i="2" s="1"/>
  <c r="I163" i="2" s="1"/>
  <c r="E162" i="2"/>
  <c r="I162" i="2" s="1"/>
  <c r="E161" i="2"/>
  <c r="I161" i="2" s="1"/>
  <c r="E160" i="2"/>
  <c r="H160" i="2" s="1"/>
  <c r="E159" i="2"/>
  <c r="I159" i="2" s="1"/>
  <c r="E158" i="2"/>
  <c r="I158" i="2" s="1"/>
  <c r="E157" i="2"/>
  <c r="H157" i="2" s="1"/>
  <c r="E156" i="2"/>
  <c r="I156" i="2" s="1"/>
  <c r="E155" i="2"/>
  <c r="I155" i="2" s="1"/>
  <c r="G154" i="2"/>
  <c r="D154" i="2"/>
  <c r="C154" i="2"/>
  <c r="G153" i="2"/>
  <c r="D153" i="2"/>
  <c r="C153" i="2"/>
  <c r="E152" i="2"/>
  <c r="I152" i="2" s="1"/>
  <c r="E151" i="2"/>
  <c r="I151" i="2" s="1"/>
  <c r="E150" i="2"/>
  <c r="I150" i="2" s="1"/>
  <c r="E149" i="2"/>
  <c r="I149" i="2" s="1"/>
  <c r="G148" i="2"/>
  <c r="D148" i="2"/>
  <c r="C148" i="2"/>
  <c r="E147" i="2"/>
  <c r="I147" i="2" s="1"/>
  <c r="E146" i="2"/>
  <c r="H146" i="2" s="1"/>
  <c r="E145" i="2"/>
  <c r="I145" i="2" s="1"/>
  <c r="E144" i="2"/>
  <c r="H144" i="2" s="1"/>
  <c r="E143" i="2"/>
  <c r="I143" i="2" s="1"/>
  <c r="E142" i="2"/>
  <c r="H142" i="2" s="1"/>
  <c r="E141" i="2"/>
  <c r="I141" i="2" s="1"/>
  <c r="E140" i="2"/>
  <c r="H140" i="2" s="1"/>
  <c r="G139" i="2"/>
  <c r="D139" i="2"/>
  <c r="C139" i="2"/>
  <c r="C135" i="2" s="1"/>
  <c r="E135" i="2" s="1"/>
  <c r="E138" i="2"/>
  <c r="I138" i="2" s="1"/>
  <c r="E137" i="2"/>
  <c r="I137" i="2" s="1"/>
  <c r="H136" i="2"/>
  <c r="E136" i="2"/>
  <c r="I136" i="2" s="1"/>
  <c r="G135" i="2"/>
  <c r="D135" i="2"/>
  <c r="E134" i="2"/>
  <c r="I134" i="2" s="1"/>
  <c r="I133" i="2"/>
  <c r="E133" i="2"/>
  <c r="H133" i="2" s="1"/>
  <c r="E132" i="2"/>
  <c r="I132" i="2" s="1"/>
  <c r="I131" i="2"/>
  <c r="E131" i="2"/>
  <c r="H131" i="2" s="1"/>
  <c r="H130" i="2"/>
  <c r="E130" i="2"/>
  <c r="I130" i="2" s="1"/>
  <c r="E129" i="2"/>
  <c r="I129" i="2" s="1"/>
  <c r="H128" i="2"/>
  <c r="E128" i="2"/>
  <c r="I128" i="2" s="1"/>
  <c r="G127" i="2"/>
  <c r="D127" i="2"/>
  <c r="C127" i="2"/>
  <c r="E127" i="2" s="1"/>
  <c r="E126" i="2"/>
  <c r="I126" i="2" s="1"/>
  <c r="E125" i="2"/>
  <c r="I125" i="2" s="1"/>
  <c r="G124" i="2"/>
  <c r="D124" i="2"/>
  <c r="C124" i="2"/>
  <c r="E124" i="2" s="1"/>
  <c r="E123" i="2"/>
  <c r="H123" i="2" s="1"/>
  <c r="E122" i="2"/>
  <c r="I122" i="2" s="1"/>
  <c r="E121" i="2"/>
  <c r="H121" i="2" s="1"/>
  <c r="E120" i="2"/>
  <c r="I120" i="2" s="1"/>
  <c r="E119" i="2"/>
  <c r="H119" i="2" s="1"/>
  <c r="E118" i="2"/>
  <c r="I118" i="2" s="1"/>
  <c r="E117" i="2"/>
  <c r="H117" i="2" s="1"/>
  <c r="E116" i="2"/>
  <c r="I116" i="2" s="1"/>
  <c r="G115" i="2"/>
  <c r="D115" i="2"/>
  <c r="C115" i="2"/>
  <c r="E115" i="2" s="1"/>
  <c r="I115" i="2" s="1"/>
  <c r="E114" i="2"/>
  <c r="I114" i="2" s="1"/>
  <c r="I113" i="2"/>
  <c r="H113" i="2"/>
  <c r="E113" i="2"/>
  <c r="E110" i="2"/>
  <c r="I110" i="2" s="1"/>
  <c r="E109" i="2"/>
  <c r="I109" i="2" s="1"/>
  <c r="E108" i="2"/>
  <c r="I108" i="2" s="1"/>
  <c r="G107" i="2"/>
  <c r="D107" i="2"/>
  <c r="C107" i="2"/>
  <c r="E106" i="2"/>
  <c r="H106" i="2" s="1"/>
  <c r="E105" i="2"/>
  <c r="I105" i="2" s="1"/>
  <c r="E104" i="2"/>
  <c r="H104" i="2" s="1"/>
  <c r="E103" i="2"/>
  <c r="I103" i="2" s="1"/>
  <c r="I102" i="2"/>
  <c r="E102" i="2"/>
  <c r="H102" i="2" s="1"/>
  <c r="E101" i="2"/>
  <c r="I101" i="2" s="1"/>
  <c r="I100" i="2"/>
  <c r="E100" i="2"/>
  <c r="H100" i="2" s="1"/>
  <c r="E99" i="2"/>
  <c r="I99" i="2" s="1"/>
  <c r="E98" i="2"/>
  <c r="H98" i="2" s="1"/>
  <c r="E97" i="2"/>
  <c r="I97" i="2" s="1"/>
  <c r="E96" i="2"/>
  <c r="H96" i="2" s="1"/>
  <c r="E95" i="2"/>
  <c r="I95" i="2" s="1"/>
  <c r="I94" i="2"/>
  <c r="E94" i="2"/>
  <c r="H94" i="2" s="1"/>
  <c r="E93" i="2"/>
  <c r="I93" i="2" s="1"/>
  <c r="E92" i="2"/>
  <c r="H92" i="2" s="1"/>
  <c r="G91" i="2"/>
  <c r="D91" i="2"/>
  <c r="C91" i="2"/>
  <c r="E91" i="2" s="1"/>
  <c r="I91" i="2" s="1"/>
  <c r="H90" i="2"/>
  <c r="E90" i="2"/>
  <c r="I90" i="2" s="1"/>
  <c r="E89" i="2"/>
  <c r="I89" i="2" s="1"/>
  <c r="E88" i="2"/>
  <c r="I88" i="2" s="1"/>
  <c r="E87" i="2"/>
  <c r="I87" i="2" s="1"/>
  <c r="G86" i="2"/>
  <c r="D86" i="2"/>
  <c r="C86" i="2"/>
  <c r="E86" i="2" s="1"/>
  <c r="H85" i="2"/>
  <c r="E85" i="2"/>
  <c r="I85" i="2" s="1"/>
  <c r="E84" i="2"/>
  <c r="I84" i="2" s="1"/>
  <c r="H83" i="2"/>
  <c r="E83" i="2"/>
  <c r="I83" i="2" s="1"/>
  <c r="E82" i="2"/>
  <c r="I82" i="2" s="1"/>
  <c r="H81" i="2"/>
  <c r="E81" i="2"/>
  <c r="I81" i="2" s="1"/>
  <c r="E80" i="2"/>
  <c r="I80" i="2" s="1"/>
  <c r="E79" i="2"/>
  <c r="I79" i="2" s="1"/>
  <c r="E78" i="2"/>
  <c r="I78" i="2" s="1"/>
  <c r="G77" i="2"/>
  <c r="D77" i="2"/>
  <c r="D60" i="2" s="1"/>
  <c r="C77" i="2"/>
  <c r="H76" i="2"/>
  <c r="E76" i="2"/>
  <c r="I76" i="2" s="1"/>
  <c r="E75" i="2"/>
  <c r="I75" i="2" s="1"/>
  <c r="E74" i="2"/>
  <c r="I74" i="2" s="1"/>
  <c r="E73" i="2"/>
  <c r="I73" i="2" s="1"/>
  <c r="E72" i="2"/>
  <c r="I72" i="2" s="1"/>
  <c r="E71" i="2"/>
  <c r="I71" i="2" s="1"/>
  <c r="E70" i="2"/>
  <c r="I70" i="2" s="1"/>
  <c r="E69" i="2"/>
  <c r="I69" i="2" s="1"/>
  <c r="E68" i="2"/>
  <c r="I68" i="2" s="1"/>
  <c r="E67" i="2"/>
  <c r="I67" i="2" s="1"/>
  <c r="E66" i="2"/>
  <c r="I66" i="2" s="1"/>
  <c r="E65" i="2"/>
  <c r="I65" i="2" s="1"/>
  <c r="E64" i="2"/>
  <c r="I64" i="2" s="1"/>
  <c r="E63" i="2"/>
  <c r="I63" i="2" s="1"/>
  <c r="H62" i="2"/>
  <c r="E62" i="2"/>
  <c r="I62" i="2" s="1"/>
  <c r="E61" i="2"/>
  <c r="I61" i="2" s="1"/>
  <c r="C60" i="2"/>
  <c r="E60" i="2" s="1"/>
  <c r="E59" i="2"/>
  <c r="H59" i="2" s="1"/>
  <c r="E58" i="2"/>
  <c r="I58" i="2" s="1"/>
  <c r="E57" i="2"/>
  <c r="H57" i="2" s="1"/>
  <c r="E56" i="2"/>
  <c r="I56" i="2" s="1"/>
  <c r="E55" i="2"/>
  <c r="H55" i="2" s="1"/>
  <c r="E54" i="2"/>
  <c r="I54" i="2" s="1"/>
  <c r="I53" i="2"/>
  <c r="E53" i="2"/>
  <c r="H53" i="2" s="1"/>
  <c r="E52" i="2"/>
  <c r="I52" i="2" s="1"/>
  <c r="E51" i="2"/>
  <c r="H51" i="2" s="1"/>
  <c r="E50" i="2"/>
  <c r="I50" i="2" s="1"/>
  <c r="E49" i="2"/>
  <c r="H49" i="2" s="1"/>
  <c r="E48" i="2"/>
  <c r="I48" i="2" s="1"/>
  <c r="G47" i="2"/>
  <c r="D47" i="2"/>
  <c r="C47" i="2"/>
  <c r="E47" i="2" s="1"/>
  <c r="I47" i="2" s="1"/>
  <c r="D46" i="2"/>
  <c r="E45" i="2"/>
  <c r="I45" i="2" s="1"/>
  <c r="E44" i="2"/>
  <c r="I44" i="2" s="1"/>
  <c r="I43" i="2"/>
  <c r="E43" i="2"/>
  <c r="H43" i="2" s="1"/>
  <c r="E42" i="2"/>
  <c r="I42" i="2" s="1"/>
  <c r="H41" i="2"/>
  <c r="E41" i="2"/>
  <c r="I41" i="2" s="1"/>
  <c r="G40" i="2"/>
  <c r="D40" i="2"/>
  <c r="C40" i="2"/>
  <c r="E40" i="2" s="1"/>
  <c r="H39" i="2"/>
  <c r="E39" i="2"/>
  <c r="I39" i="2" s="1"/>
  <c r="E38" i="2"/>
  <c r="I38" i="2" s="1"/>
  <c r="G37" i="2"/>
  <c r="G36" i="2" s="1"/>
  <c r="D37" i="2"/>
  <c r="C37" i="2"/>
  <c r="E33" i="2"/>
  <c r="I33" i="2" s="1"/>
  <c r="G32" i="2"/>
  <c r="D32" i="2"/>
  <c r="C32" i="2"/>
  <c r="E30" i="2"/>
  <c r="I30" i="2" s="1"/>
  <c r="E29" i="2"/>
  <c r="I29" i="2" s="1"/>
  <c r="E28" i="2"/>
  <c r="I28" i="2" s="1"/>
  <c r="E27" i="2"/>
  <c r="I27" i="2" s="1"/>
  <c r="E26" i="2"/>
  <c r="I26" i="2" s="1"/>
  <c r="E25" i="2"/>
  <c r="I25" i="2" s="1"/>
  <c r="I24" i="2"/>
  <c r="H24" i="2"/>
  <c r="E24" i="2"/>
  <c r="E23" i="2"/>
  <c r="I23" i="2" s="1"/>
  <c r="E22" i="2"/>
  <c r="I22" i="2" s="1"/>
  <c r="E21" i="2"/>
  <c r="I21" i="2" s="1"/>
  <c r="E20" i="2"/>
  <c r="I20" i="2" s="1"/>
  <c r="H19" i="2"/>
  <c r="E19" i="2"/>
  <c r="I19" i="2" s="1"/>
  <c r="H18" i="2"/>
  <c r="E18" i="2"/>
  <c r="I18" i="2" s="1"/>
  <c r="H17" i="2"/>
  <c r="E17" i="2"/>
  <c r="I17" i="2" s="1"/>
  <c r="I16" i="2"/>
  <c r="H16" i="2"/>
  <c r="E16" i="2"/>
  <c r="H15" i="2"/>
  <c r="E15" i="2"/>
  <c r="I15" i="2" s="1"/>
  <c r="G14" i="2"/>
  <c r="D14" i="2"/>
  <c r="C14" i="2"/>
  <c r="E11" i="2"/>
  <c r="I11" i="2" s="1"/>
  <c r="E10" i="2"/>
  <c r="H10" i="2" s="1"/>
  <c r="E9" i="2"/>
  <c r="I9" i="2" s="1"/>
  <c r="G8" i="2"/>
  <c r="D8" i="2"/>
  <c r="C8" i="2"/>
  <c r="E8" i="2" s="1"/>
  <c r="I8" i="2" s="1"/>
  <c r="E340" i="1"/>
  <c r="H340" i="1" s="1"/>
  <c r="E339" i="1"/>
  <c r="E338" i="1"/>
  <c r="I338" i="1" s="1"/>
  <c r="E337" i="1"/>
  <c r="I337" i="1" s="1"/>
  <c r="E336" i="1"/>
  <c r="I336" i="1" s="1"/>
  <c r="G335" i="1"/>
  <c r="D335" i="1"/>
  <c r="C335" i="1"/>
  <c r="E334" i="1"/>
  <c r="I334" i="1" s="1"/>
  <c r="E333" i="1"/>
  <c r="E332" i="1"/>
  <c r="I332" i="1" s="1"/>
  <c r="E331" i="1"/>
  <c r="E330" i="1"/>
  <c r="I330" i="1" s="1"/>
  <c r="E329" i="1"/>
  <c r="E328" i="1"/>
  <c r="I328" i="1" s="1"/>
  <c r="E327" i="1"/>
  <c r="E326" i="1"/>
  <c r="I326" i="1" s="1"/>
  <c r="G325" i="1"/>
  <c r="G317" i="1" s="1"/>
  <c r="D325" i="1"/>
  <c r="D317" i="1" s="1"/>
  <c r="C325" i="1"/>
  <c r="E324" i="1"/>
  <c r="I324" i="1" s="1"/>
  <c r="E323" i="1"/>
  <c r="H323" i="1" s="1"/>
  <c r="E322" i="1"/>
  <c r="I322" i="1" s="1"/>
  <c r="E321" i="1"/>
  <c r="H321" i="1" s="1"/>
  <c r="E320" i="1"/>
  <c r="I320" i="1" s="1"/>
  <c r="E319" i="1"/>
  <c r="H319" i="1" s="1"/>
  <c r="E318" i="1"/>
  <c r="I318" i="1" s="1"/>
  <c r="E316" i="1"/>
  <c r="I316" i="1" s="1"/>
  <c r="E315" i="1"/>
  <c r="I315" i="1" s="1"/>
  <c r="E314" i="1"/>
  <c r="I314" i="1" s="1"/>
  <c r="I313" i="1"/>
  <c r="E313" i="1"/>
  <c r="H313" i="1" s="1"/>
  <c r="G312" i="1"/>
  <c r="D312" i="1"/>
  <c r="C312" i="1"/>
  <c r="E311" i="1"/>
  <c r="I311" i="1" s="1"/>
  <c r="E310" i="1"/>
  <c r="I310" i="1" s="1"/>
  <c r="E309" i="1"/>
  <c r="I309" i="1" s="1"/>
  <c r="E308" i="1"/>
  <c r="I308" i="1" s="1"/>
  <c r="G307" i="1"/>
  <c r="D307" i="1"/>
  <c r="D301" i="1" s="1"/>
  <c r="C307" i="1"/>
  <c r="E307" i="1" s="1"/>
  <c r="E306" i="1"/>
  <c r="E305" i="1"/>
  <c r="I305" i="1" s="1"/>
  <c r="E304" i="1"/>
  <c r="E303" i="1"/>
  <c r="I303" i="1" s="1"/>
  <c r="E302" i="1"/>
  <c r="E299" i="1"/>
  <c r="I299" i="1" s="1"/>
  <c r="I298" i="1"/>
  <c r="E298" i="1"/>
  <c r="H298" i="1" s="1"/>
  <c r="G297" i="1"/>
  <c r="D297" i="1"/>
  <c r="C297" i="1"/>
  <c r="E296" i="1"/>
  <c r="I296" i="1" s="1"/>
  <c r="E295" i="1"/>
  <c r="I295" i="1" s="1"/>
  <c r="E294" i="1"/>
  <c r="I294" i="1" s="1"/>
  <c r="E293" i="1"/>
  <c r="I293" i="1" s="1"/>
  <c r="E292" i="1"/>
  <c r="I292" i="1" s="1"/>
  <c r="E291" i="1"/>
  <c r="I291" i="1" s="1"/>
  <c r="E290" i="1"/>
  <c r="I290" i="1" s="1"/>
  <c r="E289" i="1"/>
  <c r="I289" i="1" s="1"/>
  <c r="E288" i="1"/>
  <c r="I288" i="1" s="1"/>
  <c r="E287" i="1"/>
  <c r="I287" i="1" s="1"/>
  <c r="E286" i="1"/>
  <c r="I286" i="1" s="1"/>
  <c r="E285" i="1"/>
  <c r="I285" i="1" s="1"/>
  <c r="E284" i="1"/>
  <c r="I284" i="1" s="1"/>
  <c r="H283" i="1"/>
  <c r="E283" i="1"/>
  <c r="I283" i="1" s="1"/>
  <c r="E282" i="1"/>
  <c r="I282" i="1" s="1"/>
  <c r="E281" i="1"/>
  <c r="I281" i="1" s="1"/>
  <c r="E280" i="1"/>
  <c r="I280" i="1" s="1"/>
  <c r="G279" i="1"/>
  <c r="D279" i="1"/>
  <c r="C279" i="1"/>
  <c r="E278" i="1"/>
  <c r="I278" i="1" s="1"/>
  <c r="E277" i="1"/>
  <c r="E276" i="1"/>
  <c r="I276" i="1" s="1"/>
  <c r="E275" i="1"/>
  <c r="E274" i="1"/>
  <c r="I274" i="1" s="1"/>
  <c r="E273" i="1"/>
  <c r="G272" i="1"/>
  <c r="D272" i="1"/>
  <c r="D271" i="1" s="1"/>
  <c r="C272" i="1"/>
  <c r="E270" i="1"/>
  <c r="I270" i="1" s="1"/>
  <c r="G269" i="1"/>
  <c r="D269" i="1"/>
  <c r="C269" i="1"/>
  <c r="E268" i="1"/>
  <c r="I268" i="1" s="1"/>
  <c r="E267" i="1"/>
  <c r="I267" i="1" s="1"/>
  <c r="E266" i="1"/>
  <c r="I266" i="1" s="1"/>
  <c r="G265" i="1"/>
  <c r="D265" i="1"/>
  <c r="D263" i="1" s="1"/>
  <c r="C265" i="1"/>
  <c r="E264" i="1"/>
  <c r="E261" i="1"/>
  <c r="I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5" i="1"/>
  <c r="I255" i="1" s="1"/>
  <c r="G254" i="1"/>
  <c r="D254" i="1"/>
  <c r="C254" i="1"/>
  <c r="E253" i="1"/>
  <c r="I253" i="1" s="1"/>
  <c r="E252" i="1"/>
  <c r="I252" i="1" s="1"/>
  <c r="E251" i="1"/>
  <c r="I251" i="1" s="1"/>
  <c r="G250" i="1"/>
  <c r="D250" i="1"/>
  <c r="D248" i="1" s="1"/>
  <c r="C250" i="1"/>
  <c r="E249" i="1"/>
  <c r="E247" i="1"/>
  <c r="H247" i="1" s="1"/>
  <c r="E246" i="1"/>
  <c r="I246" i="1" s="1"/>
  <c r="G245" i="1"/>
  <c r="D245" i="1"/>
  <c r="C245" i="1"/>
  <c r="E244" i="1"/>
  <c r="I244" i="1" s="1"/>
  <c r="E243" i="1"/>
  <c r="H243" i="1" s="1"/>
  <c r="E242" i="1"/>
  <c r="H242" i="1" s="1"/>
  <c r="E241" i="1"/>
  <c r="I241" i="1" s="1"/>
  <c r="G240" i="1"/>
  <c r="D240" i="1"/>
  <c r="C240" i="1"/>
  <c r="E239" i="1"/>
  <c r="I239" i="1" s="1"/>
  <c r="E238" i="1"/>
  <c r="I238" i="1" s="1"/>
  <c r="E237" i="1"/>
  <c r="I237" i="1" s="1"/>
  <c r="E236" i="1"/>
  <c r="I236" i="1" s="1"/>
  <c r="E235" i="1"/>
  <c r="I235" i="1" s="1"/>
  <c r="E234" i="1"/>
  <c r="I234" i="1" s="1"/>
  <c r="H233" i="1"/>
  <c r="E233" i="1"/>
  <c r="I233" i="1" s="1"/>
  <c r="E232" i="1"/>
  <c r="I232" i="1" s="1"/>
  <c r="E231" i="1"/>
  <c r="I231" i="1" s="1"/>
  <c r="G230" i="1"/>
  <c r="G229" i="1" s="1"/>
  <c r="D230" i="1"/>
  <c r="D229" i="1" s="1"/>
  <c r="C230" i="1"/>
  <c r="E228" i="1"/>
  <c r="H228" i="1" s="1"/>
  <c r="G227" i="1"/>
  <c r="D227" i="1"/>
  <c r="C227" i="1"/>
  <c r="E226" i="1"/>
  <c r="H226" i="1" s="1"/>
  <c r="E225" i="1"/>
  <c r="I225" i="1" s="1"/>
  <c r="E224" i="1"/>
  <c r="H224" i="1" s="1"/>
  <c r="H223" i="1"/>
  <c r="E223" i="1"/>
  <c r="I223" i="1" s="1"/>
  <c r="E222" i="1"/>
  <c r="I222" i="1" s="1"/>
  <c r="G221" i="1"/>
  <c r="G220" i="1" s="1"/>
  <c r="D221" i="1"/>
  <c r="D220" i="1" s="1"/>
  <c r="C221" i="1"/>
  <c r="H217" i="1"/>
  <c r="E217" i="1"/>
  <c r="I217" i="1" s="1"/>
  <c r="E216" i="1"/>
  <c r="I216" i="1" s="1"/>
  <c r="E215" i="1"/>
  <c r="H215" i="1" s="1"/>
  <c r="G214" i="1"/>
  <c r="D214" i="1"/>
  <c r="C214" i="1"/>
  <c r="H213" i="1"/>
  <c r="E213" i="1"/>
  <c r="I213" i="1" s="1"/>
  <c r="E212" i="1"/>
  <c r="I212" i="1" s="1"/>
  <c r="E211" i="1"/>
  <c r="I211" i="1" s="1"/>
  <c r="E210" i="1"/>
  <c r="I210" i="1" s="1"/>
  <c r="E209" i="1"/>
  <c r="I209" i="1" s="1"/>
  <c r="E208" i="1"/>
  <c r="I208" i="1" s="1"/>
  <c r="G207" i="1"/>
  <c r="D207" i="1"/>
  <c r="C207" i="1"/>
  <c r="E207" i="1" s="1"/>
  <c r="E206" i="1"/>
  <c r="E205" i="1"/>
  <c r="I205" i="1" s="1"/>
  <c r="G204" i="1"/>
  <c r="D204" i="1"/>
  <c r="C204" i="1"/>
  <c r="E203" i="1"/>
  <c r="I203" i="1" s="1"/>
  <c r="E202" i="1"/>
  <c r="H202" i="1" s="1"/>
  <c r="E201" i="1"/>
  <c r="I201" i="1" s="1"/>
  <c r="E200" i="1"/>
  <c r="H200" i="1" s="1"/>
  <c r="G199" i="1"/>
  <c r="D199" i="1"/>
  <c r="C199" i="1"/>
  <c r="E199" i="1" s="1"/>
  <c r="E198" i="1"/>
  <c r="I198" i="1" s="1"/>
  <c r="E197" i="1"/>
  <c r="I197" i="1" s="1"/>
  <c r="G196" i="1"/>
  <c r="D196" i="1"/>
  <c r="C196" i="1"/>
  <c r="E195" i="1"/>
  <c r="I195" i="1" s="1"/>
  <c r="E194" i="1"/>
  <c r="I194" i="1" s="1"/>
  <c r="G193" i="1"/>
  <c r="D193" i="1"/>
  <c r="C193" i="1"/>
  <c r="E192" i="1"/>
  <c r="I192" i="1" s="1"/>
  <c r="E191" i="1"/>
  <c r="E190" i="1"/>
  <c r="I190" i="1" s="1"/>
  <c r="G189" i="1"/>
  <c r="D189" i="1"/>
  <c r="C189" i="1"/>
  <c r="E188" i="1"/>
  <c r="I188" i="1" s="1"/>
  <c r="E187" i="1"/>
  <c r="H187" i="1" s="1"/>
  <c r="G186" i="1"/>
  <c r="D186" i="1"/>
  <c r="C186" i="1"/>
  <c r="E185" i="1"/>
  <c r="I185" i="1" s="1"/>
  <c r="E184" i="1"/>
  <c r="I184" i="1" s="1"/>
  <c r="E183" i="1"/>
  <c r="I183" i="1" s="1"/>
  <c r="G182" i="1"/>
  <c r="D182" i="1"/>
  <c r="C182" i="1"/>
  <c r="E181" i="1"/>
  <c r="I181" i="1" s="1"/>
  <c r="E180" i="1"/>
  <c r="I180" i="1" s="1"/>
  <c r="E179" i="1"/>
  <c r="I179" i="1" s="1"/>
  <c r="E178" i="1"/>
  <c r="I178" i="1" s="1"/>
  <c r="E177" i="1"/>
  <c r="I177" i="1" s="1"/>
  <c r="E176" i="1"/>
  <c r="I176" i="1" s="1"/>
  <c r="E175" i="1"/>
  <c r="I175" i="1" s="1"/>
  <c r="E174" i="1"/>
  <c r="I174" i="1" s="1"/>
  <c r="E173" i="1"/>
  <c r="I173" i="1" s="1"/>
  <c r="E171" i="1"/>
  <c r="I171" i="1" s="1"/>
  <c r="E170" i="1"/>
  <c r="E169" i="1"/>
  <c r="I169" i="1" s="1"/>
  <c r="E168" i="1"/>
  <c r="E167" i="1"/>
  <c r="I167" i="1" s="1"/>
  <c r="E166" i="1"/>
  <c r="E165" i="1"/>
  <c r="I165" i="1" s="1"/>
  <c r="G164" i="1"/>
  <c r="D164" i="1"/>
  <c r="C164" i="1"/>
  <c r="G163" i="1"/>
  <c r="D163" i="1"/>
  <c r="C163" i="1"/>
  <c r="E163" i="1" s="1"/>
  <c r="I162" i="1"/>
  <c r="E162" i="1"/>
  <c r="H162" i="1" s="1"/>
  <c r="E161" i="1"/>
  <c r="I161" i="1" s="1"/>
  <c r="E160" i="1"/>
  <c r="I160" i="1" s="1"/>
  <c r="E159" i="1"/>
  <c r="I159" i="1" s="1"/>
  <c r="E158" i="1"/>
  <c r="H158" i="1" s="1"/>
  <c r="E157" i="1"/>
  <c r="I157" i="1" s="1"/>
  <c r="E156" i="1"/>
  <c r="I156" i="1" s="1"/>
  <c r="E155" i="1"/>
  <c r="I155" i="1" s="1"/>
  <c r="G154" i="1"/>
  <c r="D154" i="1"/>
  <c r="C154" i="1"/>
  <c r="G153" i="1"/>
  <c r="D153" i="1"/>
  <c r="C153" i="1"/>
  <c r="E152" i="1"/>
  <c r="E151" i="1"/>
  <c r="E150" i="1"/>
  <c r="E149" i="1"/>
  <c r="G148" i="1"/>
  <c r="D148" i="1"/>
  <c r="C148" i="1"/>
  <c r="E147" i="1"/>
  <c r="I147" i="1" s="1"/>
  <c r="E146" i="1"/>
  <c r="I146" i="1" s="1"/>
  <c r="E145" i="1"/>
  <c r="I145" i="1" s="1"/>
  <c r="E144" i="1"/>
  <c r="I144" i="1" s="1"/>
  <c r="E143" i="1"/>
  <c r="I143" i="1" s="1"/>
  <c r="I142" i="1"/>
  <c r="E142" i="1"/>
  <c r="H142" i="1" s="1"/>
  <c r="I141" i="1"/>
  <c r="H141" i="1"/>
  <c r="E141" i="1"/>
  <c r="E140" i="1"/>
  <c r="I140" i="1" s="1"/>
  <c r="G139" i="1"/>
  <c r="G135" i="1" s="1"/>
  <c r="D139" i="1"/>
  <c r="C139" i="1"/>
  <c r="E139" i="1" s="1"/>
  <c r="E138" i="1"/>
  <c r="I138" i="1" s="1"/>
  <c r="E137" i="1"/>
  <c r="H137" i="1" s="1"/>
  <c r="E136" i="1"/>
  <c r="I136" i="1" s="1"/>
  <c r="D135" i="1"/>
  <c r="C135" i="1"/>
  <c r="E135" i="1" s="1"/>
  <c r="E134" i="1"/>
  <c r="I134" i="1" s="1"/>
  <c r="E133" i="1"/>
  <c r="I133" i="1" s="1"/>
  <c r="E132" i="1"/>
  <c r="I132" i="1" s="1"/>
  <c r="E131" i="1"/>
  <c r="I131" i="1" s="1"/>
  <c r="E130" i="1"/>
  <c r="I130" i="1" s="1"/>
  <c r="E129" i="1"/>
  <c r="I129" i="1" s="1"/>
  <c r="E128" i="1"/>
  <c r="I128" i="1" s="1"/>
  <c r="G127" i="1"/>
  <c r="D127" i="1"/>
  <c r="C127" i="1"/>
  <c r="E126" i="1"/>
  <c r="I126" i="1" s="1"/>
  <c r="E125" i="1"/>
  <c r="H125" i="1" s="1"/>
  <c r="G124" i="1"/>
  <c r="D124" i="1"/>
  <c r="C124" i="1"/>
  <c r="E124" i="1" s="1"/>
  <c r="E123" i="1"/>
  <c r="I123" i="1" s="1"/>
  <c r="E122" i="1"/>
  <c r="I122" i="1" s="1"/>
  <c r="I121" i="1"/>
  <c r="E121" i="1"/>
  <c r="H121" i="1" s="1"/>
  <c r="E120" i="1"/>
  <c r="I120" i="1" s="1"/>
  <c r="E119" i="1"/>
  <c r="I119" i="1" s="1"/>
  <c r="E118" i="1"/>
  <c r="H118" i="1" s="1"/>
  <c r="I117" i="1"/>
  <c r="E117" i="1"/>
  <c r="H117" i="1" s="1"/>
  <c r="E116" i="1"/>
  <c r="I116" i="1" s="1"/>
  <c r="G115" i="1"/>
  <c r="D115" i="1"/>
  <c r="C115" i="1"/>
  <c r="E114" i="1"/>
  <c r="I114" i="1" s="1"/>
  <c r="E113" i="1"/>
  <c r="I113" i="1" s="1"/>
  <c r="E110" i="1"/>
  <c r="H110" i="1" s="1"/>
  <c r="E109" i="1"/>
  <c r="I109" i="1" s="1"/>
  <c r="E108" i="1"/>
  <c r="H108" i="1" s="1"/>
  <c r="G107" i="1"/>
  <c r="D107" i="1"/>
  <c r="C107" i="1"/>
  <c r="E106" i="1"/>
  <c r="H106" i="1" s="1"/>
  <c r="E105" i="1"/>
  <c r="I105" i="1" s="1"/>
  <c r="H104" i="1"/>
  <c r="E104" i="1"/>
  <c r="I104" i="1" s="1"/>
  <c r="E103" i="1"/>
  <c r="I103" i="1" s="1"/>
  <c r="E102" i="1"/>
  <c r="I102" i="1" s="1"/>
  <c r="E101" i="1"/>
  <c r="H101" i="1" s="1"/>
  <c r="E100" i="1"/>
  <c r="H100" i="1" s="1"/>
  <c r="E99" i="1"/>
  <c r="I99" i="1" s="1"/>
  <c r="E98" i="1"/>
  <c r="I98" i="1" s="1"/>
  <c r="E97" i="1"/>
  <c r="I97" i="1" s="1"/>
  <c r="I96" i="1"/>
  <c r="H96" i="1"/>
  <c r="E96" i="1"/>
  <c r="H95" i="1"/>
  <c r="E95" i="1"/>
  <c r="I95" i="1" s="1"/>
  <c r="E94" i="1"/>
  <c r="I94" i="1" s="1"/>
  <c r="E93" i="1"/>
  <c r="H93" i="1" s="1"/>
  <c r="E92" i="1"/>
  <c r="H92" i="1" s="1"/>
  <c r="G91" i="1"/>
  <c r="D91" i="1"/>
  <c r="C91" i="1"/>
  <c r="E90" i="1"/>
  <c r="I90" i="1" s="1"/>
  <c r="E89" i="1"/>
  <c r="I89" i="1" s="1"/>
  <c r="E88" i="1"/>
  <c r="I88" i="1" s="1"/>
  <c r="E87" i="1"/>
  <c r="I87" i="1" s="1"/>
  <c r="G86" i="1"/>
  <c r="D86" i="1"/>
  <c r="C86" i="1"/>
  <c r="E86" i="1" s="1"/>
  <c r="E85" i="1"/>
  <c r="I85" i="1" s="1"/>
  <c r="E84" i="1"/>
  <c r="I84" i="1" s="1"/>
  <c r="E83" i="1"/>
  <c r="I83" i="1" s="1"/>
  <c r="E82" i="1"/>
  <c r="I82" i="1" s="1"/>
  <c r="E81" i="1"/>
  <c r="I81" i="1" s="1"/>
  <c r="E80" i="1"/>
  <c r="I80" i="1" s="1"/>
  <c r="E79" i="1"/>
  <c r="I79" i="1" s="1"/>
  <c r="E78" i="1"/>
  <c r="I78" i="1" s="1"/>
  <c r="G77" i="1"/>
  <c r="D77" i="1"/>
  <c r="C77" i="1"/>
  <c r="E77" i="1" s="1"/>
  <c r="E76" i="1"/>
  <c r="I76" i="1" s="1"/>
  <c r="E75" i="1"/>
  <c r="H75" i="1" s="1"/>
  <c r="E74" i="1"/>
  <c r="I74" i="1" s="1"/>
  <c r="E73" i="1"/>
  <c r="H73" i="1" s="1"/>
  <c r="E72" i="1"/>
  <c r="I72" i="1" s="1"/>
  <c r="E71" i="1"/>
  <c r="H71" i="1" s="1"/>
  <c r="E70" i="1"/>
  <c r="I70" i="1" s="1"/>
  <c r="E69" i="1"/>
  <c r="H69" i="1" s="1"/>
  <c r="E68" i="1"/>
  <c r="I68" i="1" s="1"/>
  <c r="E67" i="1"/>
  <c r="H67" i="1" s="1"/>
  <c r="E66" i="1"/>
  <c r="I66" i="1" s="1"/>
  <c r="E65" i="1"/>
  <c r="H65" i="1" s="1"/>
  <c r="E64" i="1"/>
  <c r="I64" i="1" s="1"/>
  <c r="E63" i="1"/>
  <c r="H63" i="1" s="1"/>
  <c r="E62" i="1"/>
  <c r="I62" i="1" s="1"/>
  <c r="E61" i="1"/>
  <c r="H61" i="1" s="1"/>
  <c r="G60" i="1"/>
  <c r="D60" i="1"/>
  <c r="E59" i="1"/>
  <c r="H59" i="1" s="1"/>
  <c r="E58" i="1"/>
  <c r="I58" i="1" s="1"/>
  <c r="E57" i="1"/>
  <c r="H57" i="1" s="1"/>
  <c r="E56" i="1"/>
  <c r="I56" i="1" s="1"/>
  <c r="E55" i="1"/>
  <c r="H55" i="1" s="1"/>
  <c r="E54" i="1"/>
  <c r="I54" i="1" s="1"/>
  <c r="I53" i="1"/>
  <c r="E53" i="1"/>
  <c r="H53" i="1" s="1"/>
  <c r="E52" i="1"/>
  <c r="H52" i="1" s="1"/>
  <c r="E51" i="1"/>
  <c r="H51" i="1" s="1"/>
  <c r="E50" i="1"/>
  <c r="H50" i="1" s="1"/>
  <c r="E49" i="1"/>
  <c r="H49" i="1" s="1"/>
  <c r="E48" i="1"/>
  <c r="I48" i="1" s="1"/>
  <c r="G47" i="1"/>
  <c r="G46" i="1" s="1"/>
  <c r="D47" i="1"/>
  <c r="C47" i="1"/>
  <c r="C46" i="1" s="1"/>
  <c r="E45" i="1"/>
  <c r="I45" i="1" s="1"/>
  <c r="E44" i="1"/>
  <c r="E43" i="1"/>
  <c r="I43" i="1" s="1"/>
  <c r="E42" i="1"/>
  <c r="E41" i="1"/>
  <c r="I41" i="1" s="1"/>
  <c r="G40" i="1"/>
  <c r="D40" i="1"/>
  <c r="C40" i="1"/>
  <c r="E40" i="1" s="1"/>
  <c r="E39" i="1"/>
  <c r="I39" i="1" s="1"/>
  <c r="E38" i="1"/>
  <c r="H38" i="1" s="1"/>
  <c r="G37" i="1"/>
  <c r="D37" i="1"/>
  <c r="E37" i="1" s="1"/>
  <c r="C37" i="1"/>
  <c r="E33" i="1"/>
  <c r="H33" i="1" s="1"/>
  <c r="G32" i="1"/>
  <c r="D32" i="1"/>
  <c r="C32" i="1"/>
  <c r="E32" i="1" s="1"/>
  <c r="E30" i="1"/>
  <c r="I30" i="1" s="1"/>
  <c r="E29" i="1"/>
  <c r="I29" i="1" s="1"/>
  <c r="E28" i="1"/>
  <c r="I28" i="1" s="1"/>
  <c r="E27" i="1"/>
  <c r="I27" i="1" s="1"/>
  <c r="E26" i="1"/>
  <c r="I26" i="1" s="1"/>
  <c r="E25" i="1"/>
  <c r="I25" i="1" s="1"/>
  <c r="H24" i="1"/>
  <c r="E24" i="1"/>
  <c r="I24" i="1" s="1"/>
  <c r="E23" i="1"/>
  <c r="I23" i="1" s="1"/>
  <c r="E22" i="1"/>
  <c r="I22" i="1" s="1"/>
  <c r="E21" i="1"/>
  <c r="I21" i="1" s="1"/>
  <c r="E20" i="1"/>
  <c r="I20" i="1" s="1"/>
  <c r="H19" i="1"/>
  <c r="E19" i="1"/>
  <c r="I19" i="1" s="1"/>
  <c r="E18" i="1"/>
  <c r="I18" i="1" s="1"/>
  <c r="E17" i="1"/>
  <c r="I17" i="1" s="1"/>
  <c r="E16" i="1"/>
  <c r="I16" i="1" s="1"/>
  <c r="E15" i="1"/>
  <c r="I15" i="1" s="1"/>
  <c r="G14" i="1"/>
  <c r="D14" i="1"/>
  <c r="C14" i="1"/>
  <c r="E11" i="1"/>
  <c r="H11" i="1" s="1"/>
  <c r="E10" i="1"/>
  <c r="I10" i="1" s="1"/>
  <c r="E9" i="1"/>
  <c r="I9" i="1" s="1"/>
  <c r="G8" i="1"/>
  <c r="D8" i="1"/>
  <c r="C8" i="1"/>
  <c r="H126" i="2" l="1"/>
  <c r="I117" i="2"/>
  <c r="H114" i="2"/>
  <c r="H142" i="3"/>
  <c r="H122" i="3"/>
  <c r="H117" i="3"/>
  <c r="H114" i="3"/>
  <c r="H114" i="21"/>
  <c r="E154" i="22"/>
  <c r="H114" i="22"/>
  <c r="H126" i="6"/>
  <c r="H122" i="6"/>
  <c r="H120" i="6"/>
  <c r="H117" i="6"/>
  <c r="E335" i="7"/>
  <c r="C135" i="7"/>
  <c r="E135" i="7" s="1"/>
  <c r="I11" i="7"/>
  <c r="E189" i="10"/>
  <c r="I205" i="20"/>
  <c r="C135" i="10"/>
  <c r="E124" i="10"/>
  <c r="H120" i="10"/>
  <c r="C112" i="10"/>
  <c r="H129" i="11"/>
  <c r="E124" i="11"/>
  <c r="I120" i="11"/>
  <c r="D112" i="11"/>
  <c r="E335" i="12"/>
  <c r="H133" i="12"/>
  <c r="D112" i="12"/>
  <c r="H126" i="12"/>
  <c r="E124" i="12"/>
  <c r="I124" i="12" s="1"/>
  <c r="E115" i="12"/>
  <c r="E8" i="12"/>
  <c r="E335" i="13"/>
  <c r="I335" i="13" s="1"/>
  <c r="H130" i="13"/>
  <c r="H129" i="13"/>
  <c r="I126" i="13"/>
  <c r="D112" i="13"/>
  <c r="I115" i="13"/>
  <c r="I133" i="14"/>
  <c r="H130" i="14"/>
  <c r="H128" i="14"/>
  <c r="D112" i="14"/>
  <c r="H340" i="15"/>
  <c r="D112" i="20"/>
  <c r="D111" i="20" s="1"/>
  <c r="D31" i="20" s="1"/>
  <c r="D13" i="20" s="1"/>
  <c r="D112" i="15"/>
  <c r="H130" i="15"/>
  <c r="H131" i="20"/>
  <c r="H126" i="15"/>
  <c r="H117" i="15"/>
  <c r="H340" i="16"/>
  <c r="H143" i="16"/>
  <c r="H141" i="16"/>
  <c r="I133" i="16"/>
  <c r="I129" i="16"/>
  <c r="I130" i="16"/>
  <c r="H120" i="16"/>
  <c r="H117" i="16"/>
  <c r="E115" i="16"/>
  <c r="H340" i="17"/>
  <c r="H340" i="20"/>
  <c r="I157" i="17"/>
  <c r="E153" i="20"/>
  <c r="I153" i="20" s="1"/>
  <c r="I143" i="20"/>
  <c r="H132" i="17"/>
  <c r="H130" i="17"/>
  <c r="H126" i="17"/>
  <c r="H157" i="18"/>
  <c r="I133" i="18"/>
  <c r="E127" i="18"/>
  <c r="D112" i="18"/>
  <c r="D111" i="18" s="1"/>
  <c r="H117" i="18"/>
  <c r="H157" i="20"/>
  <c r="H157" i="19"/>
  <c r="G111" i="20"/>
  <c r="G31" i="20" s="1"/>
  <c r="G13" i="20" s="1"/>
  <c r="G12" i="20" s="1"/>
  <c r="G7" i="20" s="1"/>
  <c r="H141" i="19"/>
  <c r="H133" i="19"/>
  <c r="H129" i="20"/>
  <c r="E335" i="9"/>
  <c r="H335" i="9" s="1"/>
  <c r="E335" i="8"/>
  <c r="H335" i="8" s="1"/>
  <c r="I336" i="14"/>
  <c r="E335" i="23"/>
  <c r="I336" i="3"/>
  <c r="H338" i="24"/>
  <c r="H336" i="22"/>
  <c r="H336" i="17"/>
  <c r="H337" i="11"/>
  <c r="H335" i="10"/>
  <c r="H336" i="9"/>
  <c r="I337" i="21"/>
  <c r="H336" i="20"/>
  <c r="I336" i="18"/>
  <c r="I338" i="14"/>
  <c r="D300" i="13"/>
  <c r="O56" i="5" s="1"/>
  <c r="E335" i="15"/>
  <c r="H335" i="15" s="1"/>
  <c r="H336" i="12"/>
  <c r="E335" i="11"/>
  <c r="I337" i="10"/>
  <c r="I335" i="3"/>
  <c r="I331" i="17"/>
  <c r="H334" i="16"/>
  <c r="H331" i="14"/>
  <c r="H330" i="24"/>
  <c r="H332" i="21"/>
  <c r="I330" i="15"/>
  <c r="H331" i="6"/>
  <c r="H333" i="20"/>
  <c r="H333" i="9"/>
  <c r="I331" i="24"/>
  <c r="I333" i="23"/>
  <c r="H333" i="3"/>
  <c r="I333" i="17"/>
  <c r="H334" i="10"/>
  <c r="I334" i="4"/>
  <c r="H334" i="20"/>
  <c r="I330" i="17"/>
  <c r="I330" i="4"/>
  <c r="D300" i="19"/>
  <c r="E325" i="19"/>
  <c r="I325" i="19" s="1"/>
  <c r="H327" i="6"/>
  <c r="H326" i="18"/>
  <c r="I318" i="7"/>
  <c r="H328" i="6"/>
  <c r="I322" i="22"/>
  <c r="H318" i="18"/>
  <c r="H321" i="16"/>
  <c r="H320" i="10"/>
  <c r="I322" i="8"/>
  <c r="E317" i="19"/>
  <c r="I320" i="7"/>
  <c r="E317" i="22"/>
  <c r="I324" i="2"/>
  <c r="I323" i="19"/>
  <c r="I325" i="13"/>
  <c r="E325" i="11"/>
  <c r="I325" i="11" s="1"/>
  <c r="I320" i="9"/>
  <c r="I311" i="2"/>
  <c r="H310" i="14"/>
  <c r="I315" i="14"/>
  <c r="I312" i="10"/>
  <c r="H309" i="9"/>
  <c r="H309" i="8"/>
  <c r="I310" i="6"/>
  <c r="E307" i="23"/>
  <c r="E312" i="23"/>
  <c r="I312" i="23" s="1"/>
  <c r="I308" i="21"/>
  <c r="H311" i="3"/>
  <c r="E312" i="2"/>
  <c r="I312" i="2" s="1"/>
  <c r="H314" i="1"/>
  <c r="D300" i="18"/>
  <c r="I310" i="16"/>
  <c r="C300" i="16"/>
  <c r="N59" i="5" s="1"/>
  <c r="P59" i="5" s="1"/>
  <c r="Q59" i="5" s="1"/>
  <c r="I308" i="15"/>
  <c r="I306" i="13"/>
  <c r="H311" i="11"/>
  <c r="I310" i="9"/>
  <c r="H316" i="4"/>
  <c r="H311" i="24"/>
  <c r="H305" i="23"/>
  <c r="I309" i="22"/>
  <c r="H309" i="2"/>
  <c r="H316" i="19"/>
  <c r="H305" i="18"/>
  <c r="H311" i="12"/>
  <c r="H305" i="10"/>
  <c r="H312" i="4"/>
  <c r="E301" i="3"/>
  <c r="H316" i="18"/>
  <c r="I311" i="16"/>
  <c r="E312" i="12"/>
  <c r="I312" i="12" s="1"/>
  <c r="E312" i="11"/>
  <c r="H311" i="9"/>
  <c r="H315" i="9"/>
  <c r="H303" i="24"/>
  <c r="H306" i="23"/>
  <c r="I314" i="23"/>
  <c r="H312" i="19"/>
  <c r="E307" i="18"/>
  <c r="I308" i="9"/>
  <c r="H305" i="6"/>
  <c r="I304" i="3"/>
  <c r="H303" i="16"/>
  <c r="I303" i="10"/>
  <c r="H306" i="10"/>
  <c r="I311" i="10"/>
  <c r="I242" i="11"/>
  <c r="H242" i="11"/>
  <c r="H243" i="4"/>
  <c r="I243" i="4"/>
  <c r="H257" i="22"/>
  <c r="I257" i="22"/>
  <c r="C220" i="1"/>
  <c r="E220" i="1" s="1"/>
  <c r="H220" i="1" s="1"/>
  <c r="D219" i="1"/>
  <c r="I257" i="1"/>
  <c r="H217" i="2"/>
  <c r="I246" i="2"/>
  <c r="H267" i="2"/>
  <c r="H270" i="2"/>
  <c r="H275" i="2"/>
  <c r="H283" i="2"/>
  <c r="I299" i="2"/>
  <c r="I214" i="20"/>
  <c r="H288" i="20"/>
  <c r="D220" i="19"/>
  <c r="D219" i="19" s="1"/>
  <c r="E263" i="19"/>
  <c r="H267" i="19"/>
  <c r="E272" i="19"/>
  <c r="I237" i="18"/>
  <c r="E250" i="18"/>
  <c r="I288" i="18"/>
  <c r="I228" i="17"/>
  <c r="I250" i="17"/>
  <c r="C263" i="17"/>
  <c r="H286" i="16"/>
  <c r="I286" i="16"/>
  <c r="H241" i="15"/>
  <c r="I241" i="15"/>
  <c r="H276" i="15"/>
  <c r="I276" i="15"/>
  <c r="I264" i="13"/>
  <c r="H273" i="13"/>
  <c r="I273" i="13"/>
  <c r="E248" i="12"/>
  <c r="I266" i="10"/>
  <c r="H266" i="10"/>
  <c r="I264" i="9"/>
  <c r="H264" i="9"/>
  <c r="I286" i="9"/>
  <c r="H286" i="9"/>
  <c r="I236" i="8"/>
  <c r="H236" i="8"/>
  <c r="H264" i="7"/>
  <c r="I264" i="7"/>
  <c r="H295" i="6"/>
  <c r="I295" i="6"/>
  <c r="H274" i="24"/>
  <c r="I274" i="24"/>
  <c r="I290" i="23"/>
  <c r="H290" i="23"/>
  <c r="H287" i="21"/>
  <c r="I287" i="21"/>
  <c r="H237" i="13"/>
  <c r="I237" i="13"/>
  <c r="H216" i="12"/>
  <c r="I216" i="12"/>
  <c r="I252" i="9"/>
  <c r="H252" i="9"/>
  <c r="I294" i="9"/>
  <c r="H294" i="9"/>
  <c r="G271" i="6"/>
  <c r="E221" i="1"/>
  <c r="H237" i="1"/>
  <c r="I242" i="1"/>
  <c r="H253" i="1"/>
  <c r="E272" i="1"/>
  <c r="I272" i="1" s="1"/>
  <c r="E227" i="2"/>
  <c r="I227" i="2" s="1"/>
  <c r="H234" i="2"/>
  <c r="H252" i="2"/>
  <c r="E227" i="19"/>
  <c r="C271" i="18"/>
  <c r="I216" i="17"/>
  <c r="E250" i="16"/>
  <c r="I250" i="16" s="1"/>
  <c r="D248" i="16"/>
  <c r="E248" i="16" s="1"/>
  <c r="C262" i="16"/>
  <c r="H287" i="16"/>
  <c r="I287" i="16"/>
  <c r="I249" i="14"/>
  <c r="H249" i="14"/>
  <c r="H260" i="14"/>
  <c r="I260" i="14"/>
  <c r="I241" i="13"/>
  <c r="H241" i="13"/>
  <c r="I273" i="12"/>
  <c r="H273" i="12"/>
  <c r="I290" i="12"/>
  <c r="H290" i="12"/>
  <c r="H280" i="11"/>
  <c r="I280" i="11"/>
  <c r="H231" i="9"/>
  <c r="I231" i="9"/>
  <c r="H281" i="9"/>
  <c r="I281" i="9"/>
  <c r="H255" i="8"/>
  <c r="I255" i="8"/>
  <c r="I267" i="8"/>
  <c r="H267" i="8"/>
  <c r="I224" i="7"/>
  <c r="H224" i="7"/>
  <c r="H231" i="14"/>
  <c r="I231" i="14"/>
  <c r="E227" i="1"/>
  <c r="I243" i="1"/>
  <c r="E254" i="1"/>
  <c r="I259" i="1"/>
  <c r="E214" i="2"/>
  <c r="I214" i="2" s="1"/>
  <c r="H235" i="2"/>
  <c r="E240" i="2"/>
  <c r="I240" i="2" s="1"/>
  <c r="H268" i="2"/>
  <c r="H277" i="2"/>
  <c r="H281" i="2"/>
  <c r="H284" i="20"/>
  <c r="H290" i="20"/>
  <c r="E265" i="19"/>
  <c r="I265" i="19" s="1"/>
  <c r="E269" i="19"/>
  <c r="H292" i="19"/>
  <c r="I228" i="18"/>
  <c r="I239" i="18"/>
  <c r="H244" i="18"/>
  <c r="E248" i="18"/>
  <c r="I267" i="18"/>
  <c r="E229" i="17"/>
  <c r="I229" i="17" s="1"/>
  <c r="H264" i="17"/>
  <c r="E272" i="17"/>
  <c r="I272" i="17" s="1"/>
  <c r="H277" i="17"/>
  <c r="I288" i="17"/>
  <c r="H288" i="17"/>
  <c r="H251" i="16"/>
  <c r="I251" i="16"/>
  <c r="H232" i="15"/>
  <c r="I232" i="15"/>
  <c r="I295" i="14"/>
  <c r="H295" i="14"/>
  <c r="I215" i="9"/>
  <c r="H215" i="9"/>
  <c r="H289" i="9"/>
  <c r="I289" i="9"/>
  <c r="H232" i="8"/>
  <c r="I232" i="8"/>
  <c r="I264" i="8"/>
  <c r="H264" i="8"/>
  <c r="H226" i="4"/>
  <c r="I226" i="4"/>
  <c r="I280" i="23"/>
  <c r="H280" i="23"/>
  <c r="I282" i="9"/>
  <c r="H282" i="9"/>
  <c r="E240" i="1"/>
  <c r="I240" i="1" s="1"/>
  <c r="H254" i="1"/>
  <c r="I221" i="2"/>
  <c r="H232" i="2"/>
  <c r="E245" i="2"/>
  <c r="I245" i="2" s="1"/>
  <c r="H285" i="2"/>
  <c r="H298" i="10"/>
  <c r="I298" i="10"/>
  <c r="I290" i="9"/>
  <c r="H290" i="9"/>
  <c r="H233" i="8"/>
  <c r="I233" i="8"/>
  <c r="H241" i="24"/>
  <c r="I241" i="24"/>
  <c r="I288" i="24"/>
  <c r="H288" i="24"/>
  <c r="H282" i="2"/>
  <c r="H228" i="19"/>
  <c r="H233" i="19"/>
  <c r="I274" i="19"/>
  <c r="I235" i="18"/>
  <c r="I286" i="18"/>
  <c r="E248" i="17"/>
  <c r="I248" i="17" s="1"/>
  <c r="I278" i="17"/>
  <c r="I268" i="15"/>
  <c r="H268" i="15"/>
  <c r="I297" i="14"/>
  <c r="H296" i="11"/>
  <c r="I296" i="11"/>
  <c r="H279" i="10"/>
  <c r="I279" i="10"/>
  <c r="I243" i="9"/>
  <c r="H243" i="9"/>
  <c r="I249" i="9"/>
  <c r="H249" i="9"/>
  <c r="I267" i="9"/>
  <c r="H267" i="9"/>
  <c r="H244" i="8"/>
  <c r="I244" i="8"/>
  <c r="I249" i="22"/>
  <c r="H249" i="22"/>
  <c r="C248" i="14"/>
  <c r="E250" i="14"/>
  <c r="H294" i="14"/>
  <c r="I294" i="14"/>
  <c r="E269" i="1"/>
  <c r="H287" i="1"/>
  <c r="H233" i="2"/>
  <c r="H236" i="2"/>
  <c r="H279" i="2"/>
  <c r="H292" i="20"/>
  <c r="E214" i="19"/>
  <c r="H214" i="19" s="1"/>
  <c r="H270" i="19"/>
  <c r="H288" i="19"/>
  <c r="H294" i="19"/>
  <c r="E254" i="17"/>
  <c r="H270" i="17"/>
  <c r="H273" i="17"/>
  <c r="E279" i="17"/>
  <c r="D229" i="16"/>
  <c r="E230" i="16"/>
  <c r="I230" i="16" s="1"/>
  <c r="H268" i="16"/>
  <c r="I268" i="16"/>
  <c r="H292" i="16"/>
  <c r="I292" i="16"/>
  <c r="H233" i="13"/>
  <c r="I233" i="13"/>
  <c r="I294" i="12"/>
  <c r="G220" i="11"/>
  <c r="H221" i="11"/>
  <c r="G229" i="10"/>
  <c r="H229" i="10" s="1"/>
  <c r="H230" i="10"/>
  <c r="H284" i="10"/>
  <c r="I284" i="10"/>
  <c r="I273" i="9"/>
  <c r="H273" i="9"/>
  <c r="I215" i="8"/>
  <c r="H215" i="8"/>
  <c r="H259" i="8"/>
  <c r="I259" i="8"/>
  <c r="H238" i="7"/>
  <c r="I238" i="7"/>
  <c r="H259" i="24"/>
  <c r="I259" i="24"/>
  <c r="E265" i="3"/>
  <c r="C263" i="3"/>
  <c r="C262" i="3" s="1"/>
  <c r="H236" i="15"/>
  <c r="I236" i="15"/>
  <c r="I281" i="15"/>
  <c r="H281" i="15"/>
  <c r="I289" i="15"/>
  <c r="H289" i="15"/>
  <c r="H284" i="13"/>
  <c r="I284" i="13"/>
  <c r="H231" i="10"/>
  <c r="I231" i="10"/>
  <c r="H226" i="24"/>
  <c r="I226" i="24"/>
  <c r="I240" i="23"/>
  <c r="I221" i="21"/>
  <c r="E269" i="13"/>
  <c r="E245" i="12"/>
  <c r="E272" i="8"/>
  <c r="I272" i="8" s="1"/>
  <c r="H237" i="7"/>
  <c r="H241" i="7"/>
  <c r="I267" i="7"/>
  <c r="I275" i="7"/>
  <c r="I285" i="7"/>
  <c r="I302" i="7"/>
  <c r="I236" i="6"/>
  <c r="E272" i="6"/>
  <c r="H272" i="6" s="1"/>
  <c r="H260" i="4"/>
  <c r="E272" i="4"/>
  <c r="I272" i="4" s="1"/>
  <c r="I277" i="4"/>
  <c r="H235" i="24"/>
  <c r="I258" i="24"/>
  <c r="H264" i="24"/>
  <c r="E269" i="24"/>
  <c r="H292" i="24"/>
  <c r="E221" i="23"/>
  <c r="I221" i="23" s="1"/>
  <c r="I225" i="23"/>
  <c r="I255" i="23"/>
  <c r="E214" i="22"/>
  <c r="E269" i="22"/>
  <c r="I247" i="21"/>
  <c r="E254" i="3"/>
  <c r="H254" i="3" s="1"/>
  <c r="I264" i="3"/>
  <c r="E214" i="16"/>
  <c r="E279" i="16"/>
  <c r="H297" i="16"/>
  <c r="I245" i="15"/>
  <c r="E272" i="15"/>
  <c r="E240" i="14"/>
  <c r="E271" i="11"/>
  <c r="G219" i="8"/>
  <c r="E297" i="8"/>
  <c r="E221" i="6"/>
  <c r="E265" i="24"/>
  <c r="E221" i="22"/>
  <c r="E248" i="3"/>
  <c r="E279" i="3"/>
  <c r="I279" i="3" s="1"/>
  <c r="D220" i="16"/>
  <c r="D219" i="16" s="1"/>
  <c r="E279" i="15"/>
  <c r="E230" i="14"/>
  <c r="I230" i="14" s="1"/>
  <c r="E230" i="13"/>
  <c r="D262" i="13"/>
  <c r="D219" i="12"/>
  <c r="H244" i="11"/>
  <c r="I247" i="11"/>
  <c r="H257" i="11"/>
  <c r="H268" i="11"/>
  <c r="H283" i="8"/>
  <c r="H297" i="8"/>
  <c r="E230" i="7"/>
  <c r="I234" i="7"/>
  <c r="H243" i="7"/>
  <c r="I252" i="7"/>
  <c r="H216" i="4"/>
  <c r="H258" i="4"/>
  <c r="I294" i="24"/>
  <c r="D220" i="23"/>
  <c r="H237" i="23"/>
  <c r="H286" i="23"/>
  <c r="D262" i="22"/>
  <c r="I253" i="21"/>
  <c r="I281" i="21"/>
  <c r="G220" i="16"/>
  <c r="I237" i="16"/>
  <c r="I217" i="13"/>
  <c r="E229" i="13"/>
  <c r="H221" i="12"/>
  <c r="H237" i="12"/>
  <c r="H242" i="12"/>
  <c r="H293" i="11"/>
  <c r="H249" i="10"/>
  <c r="I267" i="10"/>
  <c r="I282" i="10"/>
  <c r="I296" i="10"/>
  <c r="E230" i="8"/>
  <c r="H234" i="8"/>
  <c r="H241" i="8"/>
  <c r="E245" i="8"/>
  <c r="I245" i="8" s="1"/>
  <c r="H253" i="8"/>
  <c r="H256" i="8"/>
  <c r="H260" i="8"/>
  <c r="H273" i="8"/>
  <c r="E214" i="7"/>
  <c r="E240" i="7"/>
  <c r="H269" i="7"/>
  <c r="H273" i="7"/>
  <c r="I282" i="7"/>
  <c r="I288" i="7"/>
  <c r="H298" i="7"/>
  <c r="H249" i="6"/>
  <c r="I264" i="4"/>
  <c r="I260" i="24"/>
  <c r="I270" i="24"/>
  <c r="H284" i="24"/>
  <c r="I299" i="24"/>
  <c r="H264" i="23"/>
  <c r="I231" i="22"/>
  <c r="H236" i="22"/>
  <c r="E245" i="22"/>
  <c r="I270" i="22"/>
  <c r="H275" i="22"/>
  <c r="H280" i="22"/>
  <c r="I232" i="21"/>
  <c r="I295" i="21"/>
  <c r="I223" i="3"/>
  <c r="H231" i="3"/>
  <c r="H296" i="17"/>
  <c r="I284" i="16"/>
  <c r="H289" i="16"/>
  <c r="I234" i="15"/>
  <c r="I243" i="15"/>
  <c r="H285" i="15"/>
  <c r="H230" i="14"/>
  <c r="I235" i="13"/>
  <c r="H298" i="13"/>
  <c r="H261" i="12"/>
  <c r="H284" i="11"/>
  <c r="I233" i="10"/>
  <c r="I240" i="10"/>
  <c r="H253" i="10"/>
  <c r="I264" i="10"/>
  <c r="C220" i="9"/>
  <c r="C219" i="9" s="1"/>
  <c r="H241" i="9"/>
  <c r="H254" i="9"/>
  <c r="H266" i="9"/>
  <c r="H280" i="9"/>
  <c r="H288" i="9"/>
  <c r="E245" i="7"/>
  <c r="C229" i="6"/>
  <c r="H245" i="6"/>
  <c r="E250" i="4"/>
  <c r="H239" i="24"/>
  <c r="I243" i="24"/>
  <c r="H252" i="24"/>
  <c r="I256" i="24"/>
  <c r="I276" i="24"/>
  <c r="I249" i="23"/>
  <c r="H296" i="23"/>
  <c r="E297" i="17"/>
  <c r="I228" i="16"/>
  <c r="I267" i="16"/>
  <c r="I276" i="16"/>
  <c r="I295" i="16"/>
  <c r="E221" i="15"/>
  <c r="I222" i="14"/>
  <c r="H278" i="14"/>
  <c r="I282" i="14"/>
  <c r="D220" i="13"/>
  <c r="D219" i="13" s="1"/>
  <c r="I294" i="13"/>
  <c r="H277" i="12"/>
  <c r="I228" i="11"/>
  <c r="E250" i="11"/>
  <c r="I214" i="10"/>
  <c r="E254" i="10"/>
  <c r="I254" i="10" s="1"/>
  <c r="E272" i="10"/>
  <c r="I283" i="10"/>
  <c r="H289" i="10"/>
  <c r="D220" i="9"/>
  <c r="D219" i="9" s="1"/>
  <c r="E219" i="9" s="1"/>
  <c r="I246" i="9"/>
  <c r="E254" i="8"/>
  <c r="I254" i="8" s="1"/>
  <c r="I289" i="8"/>
  <c r="H294" i="8"/>
  <c r="E248" i="7"/>
  <c r="I248" i="7" s="1"/>
  <c r="H260" i="7"/>
  <c r="I295" i="7"/>
  <c r="E229" i="6"/>
  <c r="I229" i="6" s="1"/>
  <c r="I266" i="6"/>
  <c r="I275" i="6"/>
  <c r="E297" i="4"/>
  <c r="I216" i="24"/>
  <c r="I223" i="24"/>
  <c r="H267" i="24"/>
  <c r="E245" i="23"/>
  <c r="H245" i="23" s="1"/>
  <c r="I259" i="23"/>
  <c r="I273" i="23"/>
  <c r="E297" i="23"/>
  <c r="I297" i="23" s="1"/>
  <c r="E272" i="22"/>
  <c r="I272" i="22" s="1"/>
  <c r="H281" i="22"/>
  <c r="I286" i="22"/>
  <c r="E279" i="21"/>
  <c r="E297" i="21"/>
  <c r="H203" i="15"/>
  <c r="E186" i="10"/>
  <c r="I186" i="10" s="1"/>
  <c r="I191" i="23"/>
  <c r="H192" i="22"/>
  <c r="E207" i="21"/>
  <c r="H211" i="3"/>
  <c r="E182" i="1"/>
  <c r="E196" i="19"/>
  <c r="I196" i="19" s="1"/>
  <c r="E186" i="11"/>
  <c r="I173" i="18"/>
  <c r="H176" i="1"/>
  <c r="I178" i="20"/>
  <c r="C172" i="11"/>
  <c r="H178" i="2"/>
  <c r="I197" i="2"/>
  <c r="I195" i="14"/>
  <c r="I197" i="11"/>
  <c r="H190" i="24"/>
  <c r="H205" i="18"/>
  <c r="H173" i="2"/>
  <c r="H185" i="2"/>
  <c r="I194" i="2"/>
  <c r="I189" i="19"/>
  <c r="I182" i="14"/>
  <c r="I183" i="9"/>
  <c r="H170" i="23"/>
  <c r="I190" i="20"/>
  <c r="E186" i="1"/>
  <c r="H195" i="1"/>
  <c r="I181" i="20"/>
  <c r="H210" i="17"/>
  <c r="E193" i="14"/>
  <c r="H193" i="14" s="1"/>
  <c r="E164" i="10"/>
  <c r="E164" i="3"/>
  <c r="E189" i="3"/>
  <c r="E154" i="12"/>
  <c r="E153" i="4"/>
  <c r="H158" i="10"/>
  <c r="E153" i="2"/>
  <c r="E154" i="4"/>
  <c r="E153" i="24"/>
  <c r="E153" i="17"/>
  <c r="I155" i="20"/>
  <c r="E153" i="15"/>
  <c r="H146" i="3"/>
  <c r="E148" i="1"/>
  <c r="E148" i="18"/>
  <c r="I118" i="4"/>
  <c r="H118" i="18"/>
  <c r="H118" i="16"/>
  <c r="E77" i="20"/>
  <c r="I77" i="20" s="1"/>
  <c r="D34" i="19"/>
  <c r="I75" i="19"/>
  <c r="E77" i="18"/>
  <c r="I77" i="18" s="1"/>
  <c r="I83" i="18"/>
  <c r="H93" i="18"/>
  <c r="H67" i="17"/>
  <c r="H71" i="17"/>
  <c r="H50" i="16"/>
  <c r="I97" i="16"/>
  <c r="D36" i="15"/>
  <c r="H53" i="15"/>
  <c r="H59" i="15"/>
  <c r="I68" i="15"/>
  <c r="H82" i="15"/>
  <c r="H33" i="14"/>
  <c r="H39" i="14"/>
  <c r="H43" i="14"/>
  <c r="H61" i="14"/>
  <c r="H66" i="14"/>
  <c r="I94" i="14"/>
  <c r="I42" i="13"/>
  <c r="I92" i="13"/>
  <c r="H49" i="12"/>
  <c r="H62" i="12"/>
  <c r="I71" i="12"/>
  <c r="H75" i="12"/>
  <c r="I48" i="11"/>
  <c r="I54" i="11"/>
  <c r="I71" i="10"/>
  <c r="H105" i="10"/>
  <c r="H78" i="9"/>
  <c r="I87" i="9"/>
  <c r="H109" i="9"/>
  <c r="I66" i="8"/>
  <c r="H81" i="8"/>
  <c r="H85" i="8"/>
  <c r="I88" i="8"/>
  <c r="I44" i="7"/>
  <c r="H89" i="7"/>
  <c r="H48" i="6"/>
  <c r="H64" i="6"/>
  <c r="D36" i="4"/>
  <c r="H65" i="4"/>
  <c r="H64" i="24"/>
  <c r="I88" i="24"/>
  <c r="H38" i="23"/>
  <c r="I42" i="23"/>
  <c r="E47" i="23"/>
  <c r="H58" i="23"/>
  <c r="H72" i="23"/>
  <c r="H97" i="23"/>
  <c r="H61" i="22"/>
  <c r="H87" i="22"/>
  <c r="H91" i="22"/>
  <c r="H96" i="22"/>
  <c r="D35" i="21"/>
  <c r="H41" i="21"/>
  <c r="H92" i="21"/>
  <c r="I69" i="3"/>
  <c r="I89" i="3"/>
  <c r="H101" i="3"/>
  <c r="I106" i="3"/>
  <c r="I110" i="3"/>
  <c r="H66" i="2"/>
  <c r="H88" i="1"/>
  <c r="I55" i="2"/>
  <c r="H84" i="2"/>
  <c r="H88" i="2"/>
  <c r="I96" i="2"/>
  <c r="I63" i="19"/>
  <c r="H97" i="19"/>
  <c r="I108" i="19"/>
  <c r="H38" i="18"/>
  <c r="H54" i="18"/>
  <c r="I97" i="18"/>
  <c r="H103" i="18"/>
  <c r="H50" i="17"/>
  <c r="E60" i="17"/>
  <c r="H60" i="17" s="1"/>
  <c r="G35" i="15"/>
  <c r="H100" i="14"/>
  <c r="I109" i="14"/>
  <c r="I39" i="13"/>
  <c r="H80" i="13"/>
  <c r="I89" i="13"/>
  <c r="H106" i="12"/>
  <c r="E91" i="11"/>
  <c r="H91" i="11" s="1"/>
  <c r="I95" i="11"/>
  <c r="H93" i="10"/>
  <c r="I110" i="10"/>
  <c r="H44" i="9"/>
  <c r="I53" i="9"/>
  <c r="H74" i="9"/>
  <c r="H44" i="8"/>
  <c r="H72" i="8"/>
  <c r="H79" i="7"/>
  <c r="H85" i="7"/>
  <c r="H44" i="6"/>
  <c r="H70" i="6"/>
  <c r="H102" i="6"/>
  <c r="E107" i="6"/>
  <c r="H60" i="4"/>
  <c r="H93" i="23"/>
  <c r="E107" i="23"/>
  <c r="I39" i="22"/>
  <c r="H43" i="22"/>
  <c r="H53" i="22"/>
  <c r="I68" i="22"/>
  <c r="H84" i="22"/>
  <c r="I98" i="21"/>
  <c r="H49" i="3"/>
  <c r="I65" i="3"/>
  <c r="H93" i="3"/>
  <c r="I98" i="3"/>
  <c r="I92" i="1"/>
  <c r="I49" i="2"/>
  <c r="H41" i="20"/>
  <c r="H42" i="19"/>
  <c r="H77" i="19"/>
  <c r="H32" i="17"/>
  <c r="H63" i="17"/>
  <c r="H72" i="17"/>
  <c r="H99" i="17"/>
  <c r="I110" i="17"/>
  <c r="I85" i="16"/>
  <c r="H98" i="16"/>
  <c r="H89" i="15"/>
  <c r="H94" i="15"/>
  <c r="H71" i="14"/>
  <c r="I80" i="14"/>
  <c r="H43" i="13"/>
  <c r="H63" i="12"/>
  <c r="H72" i="12"/>
  <c r="I110" i="12"/>
  <c r="H54" i="10"/>
  <c r="I67" i="10"/>
  <c r="H85" i="9"/>
  <c r="I92" i="9"/>
  <c r="I106" i="9"/>
  <c r="I62" i="8"/>
  <c r="I50" i="7"/>
  <c r="D36" i="6"/>
  <c r="D35" i="6" s="1"/>
  <c r="D34" i="6" s="1"/>
  <c r="I61" i="6"/>
  <c r="I76" i="6"/>
  <c r="I73" i="4"/>
  <c r="I90" i="4"/>
  <c r="H95" i="4"/>
  <c r="I73" i="24"/>
  <c r="H81" i="24"/>
  <c r="H107" i="24"/>
  <c r="C35" i="23"/>
  <c r="C34" i="23" s="1"/>
  <c r="E34" i="23" s="1"/>
  <c r="I73" i="23"/>
  <c r="H103" i="23"/>
  <c r="H80" i="22"/>
  <c r="H89" i="21"/>
  <c r="I54" i="3"/>
  <c r="H57" i="3"/>
  <c r="I61" i="3"/>
  <c r="E107" i="1"/>
  <c r="I107" i="1" s="1"/>
  <c r="I38" i="1"/>
  <c r="H43" i="1"/>
  <c r="I51" i="2"/>
  <c r="H68" i="2"/>
  <c r="E60" i="19"/>
  <c r="I71" i="19"/>
  <c r="E40" i="18"/>
  <c r="E86" i="18"/>
  <c r="H86" i="18" s="1"/>
  <c r="H94" i="18"/>
  <c r="H98" i="18"/>
  <c r="I40" i="17"/>
  <c r="I88" i="17"/>
  <c r="E107" i="17"/>
  <c r="H78" i="15"/>
  <c r="H108" i="15"/>
  <c r="D35" i="14"/>
  <c r="D34" i="14" s="1"/>
  <c r="E40" i="14"/>
  <c r="I44" i="14"/>
  <c r="H96" i="14"/>
  <c r="I81" i="13"/>
  <c r="E86" i="13"/>
  <c r="I90" i="13"/>
  <c r="I94" i="13"/>
  <c r="H59" i="12"/>
  <c r="I68" i="12"/>
  <c r="E77" i="12"/>
  <c r="I77" i="12" s="1"/>
  <c r="I103" i="11"/>
  <c r="I73" i="10"/>
  <c r="I90" i="10"/>
  <c r="H101" i="10"/>
  <c r="E86" i="8"/>
  <c r="I90" i="8"/>
  <c r="H61" i="4"/>
  <c r="I65" i="24"/>
  <c r="H85" i="23"/>
  <c r="H99" i="23"/>
  <c r="I59" i="22"/>
  <c r="I94" i="21"/>
  <c r="I71" i="3"/>
  <c r="H94" i="3"/>
  <c r="H99" i="3"/>
  <c r="I57" i="2"/>
  <c r="I86" i="2"/>
  <c r="H89" i="2"/>
  <c r="I98" i="2"/>
  <c r="I67" i="20"/>
  <c r="H104" i="15"/>
  <c r="I72" i="14"/>
  <c r="H86" i="14"/>
  <c r="I102" i="14"/>
  <c r="I44" i="13"/>
  <c r="H102" i="12"/>
  <c r="E91" i="10"/>
  <c r="D35" i="9"/>
  <c r="D34" i="9" s="1"/>
  <c r="I46" i="8"/>
  <c r="H83" i="8"/>
  <c r="I70" i="7"/>
  <c r="H33" i="24"/>
  <c r="I44" i="24"/>
  <c r="H55" i="24"/>
  <c r="H74" i="24"/>
  <c r="H108" i="24"/>
  <c r="H70" i="23"/>
  <c r="H74" i="23"/>
  <c r="H95" i="23"/>
  <c r="H108" i="23"/>
  <c r="I55" i="22"/>
  <c r="H89" i="22"/>
  <c r="I57" i="21"/>
  <c r="I79" i="21"/>
  <c r="H103" i="1"/>
  <c r="D36" i="1"/>
  <c r="E36" i="1" s="1"/>
  <c r="I40" i="1"/>
  <c r="I73" i="1"/>
  <c r="I101" i="1"/>
  <c r="H105" i="1"/>
  <c r="E32" i="2"/>
  <c r="H42" i="2"/>
  <c r="H64" i="2"/>
  <c r="E77" i="2"/>
  <c r="I77" i="2" s="1"/>
  <c r="H48" i="19"/>
  <c r="H85" i="19"/>
  <c r="I107" i="19"/>
  <c r="H95" i="18"/>
  <c r="H74" i="17"/>
  <c r="H95" i="17"/>
  <c r="I65" i="16"/>
  <c r="I71" i="16"/>
  <c r="I39" i="15"/>
  <c r="H96" i="15"/>
  <c r="H65" i="12"/>
  <c r="H69" i="12"/>
  <c r="E47" i="11"/>
  <c r="I52" i="11"/>
  <c r="H50" i="10"/>
  <c r="I82" i="9"/>
  <c r="E86" i="9"/>
  <c r="I94" i="9"/>
  <c r="H42" i="8"/>
  <c r="H64" i="8"/>
  <c r="H79" i="8"/>
  <c r="H42" i="6"/>
  <c r="H69" i="4"/>
  <c r="I75" i="4"/>
  <c r="H66" i="24"/>
  <c r="I71" i="24"/>
  <c r="E86" i="23"/>
  <c r="I86" i="23" s="1"/>
  <c r="I106" i="21"/>
  <c r="H58" i="3"/>
  <c r="I45" i="19"/>
  <c r="I67" i="19"/>
  <c r="H90" i="19"/>
  <c r="H101" i="19"/>
  <c r="E32" i="18"/>
  <c r="H57" i="18"/>
  <c r="E86" i="17"/>
  <c r="E91" i="17"/>
  <c r="H54" i="16"/>
  <c r="E77" i="16"/>
  <c r="I77" i="16" s="1"/>
  <c r="H38" i="14"/>
  <c r="I83" i="14"/>
  <c r="I98" i="14"/>
  <c r="H41" i="13"/>
  <c r="H78" i="13"/>
  <c r="I87" i="13"/>
  <c r="E91" i="12"/>
  <c r="H47" i="11"/>
  <c r="I93" i="11"/>
  <c r="E40" i="10"/>
  <c r="I40" i="10" s="1"/>
  <c r="I75" i="10"/>
  <c r="H91" i="10"/>
  <c r="H97" i="10"/>
  <c r="I108" i="10"/>
  <c r="E47" i="9"/>
  <c r="I51" i="9"/>
  <c r="H72" i="9"/>
  <c r="E60" i="6"/>
  <c r="H63" i="6"/>
  <c r="I84" i="6"/>
  <c r="I33" i="4"/>
  <c r="E107" i="4"/>
  <c r="I40" i="24"/>
  <c r="I41" i="23"/>
  <c r="H50" i="23"/>
  <c r="H71" i="23"/>
  <c r="I75" i="23"/>
  <c r="I51" i="22"/>
  <c r="I66" i="22"/>
  <c r="H82" i="22"/>
  <c r="H110" i="22"/>
  <c r="E107" i="21"/>
  <c r="I107" i="21" s="1"/>
  <c r="I100" i="3"/>
  <c r="H16" i="20"/>
  <c r="H27" i="19"/>
  <c r="I23" i="12"/>
  <c r="H15" i="10"/>
  <c r="I19" i="10"/>
  <c r="H20" i="8"/>
  <c r="H23" i="8"/>
  <c r="H24" i="7"/>
  <c r="I19" i="22"/>
  <c r="H30" i="22"/>
  <c r="H23" i="21"/>
  <c r="H21" i="3"/>
  <c r="H20" i="1"/>
  <c r="H25" i="2"/>
  <c r="H15" i="18"/>
  <c r="I17" i="13"/>
  <c r="H24" i="13"/>
  <c r="H28" i="13"/>
  <c r="H14" i="9"/>
  <c r="I15" i="6"/>
  <c r="H25" i="6"/>
  <c r="H15" i="1"/>
  <c r="H24" i="20"/>
  <c r="I19" i="17"/>
  <c r="I25" i="17"/>
  <c r="H20" i="15"/>
  <c r="H24" i="8"/>
  <c r="I29" i="8"/>
  <c r="H15" i="7"/>
  <c r="H19" i="7"/>
  <c r="I15" i="22"/>
  <c r="I26" i="22"/>
  <c r="I16" i="21"/>
  <c r="I20" i="21"/>
  <c r="I24" i="21"/>
  <c r="I28" i="21"/>
  <c r="H23" i="2"/>
  <c r="H26" i="2"/>
  <c r="H30" i="7"/>
  <c r="I16" i="6"/>
  <c r="E14" i="4"/>
  <c r="I14" i="4" s="1"/>
  <c r="H21" i="22"/>
  <c r="H17" i="3"/>
  <c r="I29" i="13"/>
  <c r="H17" i="10"/>
  <c r="I30" i="8"/>
  <c r="H29" i="23"/>
  <c r="H23" i="1"/>
  <c r="H27" i="2"/>
  <c r="H20" i="20"/>
  <c r="I21" i="17"/>
  <c r="I30" i="15"/>
  <c r="I15" i="13"/>
  <c r="I21" i="12"/>
  <c r="H29" i="10"/>
  <c r="I14" i="8"/>
  <c r="H26" i="8"/>
  <c r="H27" i="7"/>
  <c r="H17" i="6"/>
  <c r="I28" i="6"/>
  <c r="I22" i="24"/>
  <c r="I29" i="24"/>
  <c r="I17" i="22"/>
  <c r="I22" i="22"/>
  <c r="I28" i="22"/>
  <c r="I18" i="21"/>
  <c r="I26" i="21"/>
  <c r="H25" i="3"/>
  <c r="H30" i="1"/>
  <c r="E14" i="14"/>
  <c r="H14" i="14" s="1"/>
  <c r="I30" i="13"/>
  <c r="H24" i="9"/>
  <c r="I23" i="6"/>
  <c r="I30" i="4"/>
  <c r="H10" i="14"/>
  <c r="H8" i="12"/>
  <c r="H9" i="16"/>
  <c r="H10" i="7"/>
  <c r="I9" i="23"/>
  <c r="E8" i="8"/>
  <c r="I8" i="8" s="1"/>
  <c r="E8" i="7"/>
  <c r="I8" i="7" s="1"/>
  <c r="H74" i="20"/>
  <c r="H90" i="20"/>
  <c r="I184" i="20"/>
  <c r="I257" i="20"/>
  <c r="H282" i="20"/>
  <c r="I311" i="20"/>
  <c r="I28" i="20"/>
  <c r="H64" i="20"/>
  <c r="I132" i="20"/>
  <c r="H167" i="20"/>
  <c r="I174" i="20"/>
  <c r="I240" i="20"/>
  <c r="I80" i="20"/>
  <c r="H294" i="20"/>
  <c r="H65" i="20"/>
  <c r="I147" i="20"/>
  <c r="H175" i="20"/>
  <c r="I307" i="20"/>
  <c r="I202" i="20"/>
  <c r="H61" i="20"/>
  <c r="H77" i="20"/>
  <c r="I159" i="20"/>
  <c r="I187" i="20"/>
  <c r="I261" i="20"/>
  <c r="H280" i="20"/>
  <c r="I83" i="20"/>
  <c r="I125" i="20"/>
  <c r="I244" i="20"/>
  <c r="H286" i="20"/>
  <c r="H326" i="20"/>
  <c r="H330" i="20"/>
  <c r="H338" i="20"/>
  <c r="H328" i="20"/>
  <c r="H332" i="20"/>
  <c r="H319" i="20"/>
  <c r="H323" i="20"/>
  <c r="H316" i="20"/>
  <c r="H321" i="20"/>
  <c r="C300" i="20"/>
  <c r="H309" i="20"/>
  <c r="H303" i="20"/>
  <c r="H299" i="20"/>
  <c r="H296" i="20"/>
  <c r="H275" i="20"/>
  <c r="H276" i="20"/>
  <c r="H273" i="20"/>
  <c r="H274" i="20"/>
  <c r="H277" i="20"/>
  <c r="H271" i="20"/>
  <c r="C262" i="20"/>
  <c r="E269" i="20"/>
  <c r="I269" i="20" s="1"/>
  <c r="H270" i="20"/>
  <c r="H265" i="20"/>
  <c r="H267" i="20"/>
  <c r="H255" i="20"/>
  <c r="H259" i="20"/>
  <c r="H252" i="20"/>
  <c r="H249" i="20"/>
  <c r="H247" i="20"/>
  <c r="H242" i="20"/>
  <c r="H231" i="20"/>
  <c r="H235" i="20"/>
  <c r="H239" i="20"/>
  <c r="H233" i="20"/>
  <c r="H237" i="20"/>
  <c r="E230" i="20"/>
  <c r="H230" i="20" s="1"/>
  <c r="H228" i="20"/>
  <c r="H221" i="20"/>
  <c r="H225" i="20"/>
  <c r="H223" i="20"/>
  <c r="H216" i="20"/>
  <c r="H209" i="20"/>
  <c r="H213" i="20"/>
  <c r="I207" i="20"/>
  <c r="H211" i="20"/>
  <c r="H206" i="20"/>
  <c r="E204" i="20"/>
  <c r="H200" i="20"/>
  <c r="H196" i="20"/>
  <c r="H197" i="20"/>
  <c r="H194" i="20"/>
  <c r="I195" i="20"/>
  <c r="H191" i="20"/>
  <c r="E189" i="20"/>
  <c r="H192" i="20"/>
  <c r="H182" i="20"/>
  <c r="C172" i="20"/>
  <c r="H179" i="20"/>
  <c r="H173" i="20"/>
  <c r="I176" i="20"/>
  <c r="H177" i="20"/>
  <c r="I180" i="20"/>
  <c r="H165" i="20"/>
  <c r="H169" i="20"/>
  <c r="H163" i="20"/>
  <c r="H161" i="20"/>
  <c r="E154" i="20"/>
  <c r="H152" i="20"/>
  <c r="H150" i="20"/>
  <c r="H141" i="20"/>
  <c r="H145" i="20"/>
  <c r="H136" i="20"/>
  <c r="H138" i="20"/>
  <c r="I127" i="20"/>
  <c r="H127" i="20"/>
  <c r="H133" i="20"/>
  <c r="I130" i="20"/>
  <c r="I128" i="20"/>
  <c r="E124" i="20"/>
  <c r="H124" i="20" s="1"/>
  <c r="H116" i="20"/>
  <c r="H120" i="20"/>
  <c r="H118" i="20"/>
  <c r="H122" i="20"/>
  <c r="H113" i="20"/>
  <c r="H108" i="20"/>
  <c r="H110" i="20"/>
  <c r="E107" i="20"/>
  <c r="I107" i="20" s="1"/>
  <c r="H93" i="20"/>
  <c r="H97" i="20"/>
  <c r="H101" i="20"/>
  <c r="H105" i="20"/>
  <c r="H91" i="20"/>
  <c r="H95" i="20"/>
  <c r="H99" i="20"/>
  <c r="H103" i="20"/>
  <c r="I86" i="20"/>
  <c r="H88" i="20"/>
  <c r="H81" i="20"/>
  <c r="I84" i="20"/>
  <c r="I78" i="20"/>
  <c r="H85" i="20"/>
  <c r="H79" i="20"/>
  <c r="I82" i="20"/>
  <c r="H75" i="20"/>
  <c r="H62" i="20"/>
  <c r="H69" i="20"/>
  <c r="H72" i="20"/>
  <c r="E60" i="20"/>
  <c r="H60" i="20" s="1"/>
  <c r="H63" i="20"/>
  <c r="H66" i="20"/>
  <c r="H73" i="20"/>
  <c r="H70" i="20"/>
  <c r="H50" i="20"/>
  <c r="H54" i="20"/>
  <c r="H58" i="20"/>
  <c r="H48" i="20"/>
  <c r="H52" i="20"/>
  <c r="H56" i="20"/>
  <c r="C46" i="20"/>
  <c r="C35" i="20" s="1"/>
  <c r="C36" i="20"/>
  <c r="E36" i="20" s="1"/>
  <c r="H43" i="20"/>
  <c r="H45" i="20"/>
  <c r="H42" i="20"/>
  <c r="H37" i="20"/>
  <c r="H38" i="20"/>
  <c r="H32" i="20"/>
  <c r="I17" i="20"/>
  <c r="I21" i="20"/>
  <c r="I25" i="20"/>
  <c r="I29" i="20"/>
  <c r="H18" i="20"/>
  <c r="H22" i="20"/>
  <c r="H26" i="20"/>
  <c r="H30" i="20"/>
  <c r="I15" i="20"/>
  <c r="I19" i="20"/>
  <c r="I23" i="20"/>
  <c r="I27" i="20"/>
  <c r="H10" i="20"/>
  <c r="H11" i="20"/>
  <c r="H9" i="20"/>
  <c r="H127" i="19"/>
  <c r="I115" i="19"/>
  <c r="I127" i="18"/>
  <c r="E307" i="17"/>
  <c r="E312" i="17"/>
  <c r="H139" i="17"/>
  <c r="E153" i="14"/>
  <c r="I153" i="14" s="1"/>
  <c r="I217" i="14"/>
  <c r="E307" i="14"/>
  <c r="I308" i="14"/>
  <c r="I309" i="14"/>
  <c r="G112" i="13"/>
  <c r="I316" i="12"/>
  <c r="C301" i="12"/>
  <c r="H306" i="12"/>
  <c r="G112" i="12"/>
  <c r="G111" i="12" s="1"/>
  <c r="I127" i="12"/>
  <c r="I335" i="10"/>
  <c r="I127" i="10"/>
  <c r="H217" i="9"/>
  <c r="H114" i="9"/>
  <c r="I117" i="9"/>
  <c r="D112" i="9"/>
  <c r="H115" i="9"/>
  <c r="H132" i="9"/>
  <c r="H130" i="9"/>
  <c r="H133" i="9"/>
  <c r="H131" i="9"/>
  <c r="H217" i="8"/>
  <c r="I216" i="8"/>
  <c r="H160" i="8"/>
  <c r="E154" i="8"/>
  <c r="I154" i="8" s="1"/>
  <c r="I117" i="8"/>
  <c r="E115" i="8"/>
  <c r="I115" i="8" s="1"/>
  <c r="D112" i="8"/>
  <c r="H130" i="8"/>
  <c r="H133" i="8"/>
  <c r="G112" i="8"/>
  <c r="H217" i="7"/>
  <c r="E153" i="7"/>
  <c r="D112" i="7"/>
  <c r="D111" i="7" s="1"/>
  <c r="I126" i="7"/>
  <c r="H129" i="7"/>
  <c r="I130" i="7"/>
  <c r="H8" i="6"/>
  <c r="E214" i="6"/>
  <c r="I214" i="6" s="1"/>
  <c r="I132" i="6"/>
  <c r="I130" i="6"/>
  <c r="E127" i="6"/>
  <c r="C135" i="6"/>
  <c r="E135" i="6" s="1"/>
  <c r="H141" i="6"/>
  <c r="H142" i="6"/>
  <c r="E153" i="6"/>
  <c r="I153" i="6" s="1"/>
  <c r="G112" i="4"/>
  <c r="I217" i="24"/>
  <c r="H126" i="24"/>
  <c r="D112" i="24"/>
  <c r="D111" i="24" s="1"/>
  <c r="I124" i="24"/>
  <c r="I115" i="24"/>
  <c r="I216" i="23"/>
  <c r="E135" i="23"/>
  <c r="D112" i="23"/>
  <c r="D111" i="23" s="1"/>
  <c r="H120" i="23"/>
  <c r="H131" i="23"/>
  <c r="H129" i="23"/>
  <c r="I132" i="23"/>
  <c r="H338" i="22"/>
  <c r="H331" i="22"/>
  <c r="H333" i="22"/>
  <c r="H337" i="22"/>
  <c r="I320" i="22"/>
  <c r="H327" i="22"/>
  <c r="I324" i="22"/>
  <c r="H313" i="22"/>
  <c r="I316" i="22"/>
  <c r="H306" i="22"/>
  <c r="I314" i="22"/>
  <c r="H217" i="22"/>
  <c r="H215" i="22"/>
  <c r="H330" i="21"/>
  <c r="H334" i="21"/>
  <c r="H340" i="21"/>
  <c r="H326" i="21"/>
  <c r="H319" i="21"/>
  <c r="H323" i="21"/>
  <c r="H328" i="21"/>
  <c r="H321" i="21"/>
  <c r="H305" i="21"/>
  <c r="I310" i="21"/>
  <c r="H303" i="21"/>
  <c r="E312" i="21"/>
  <c r="I312" i="21" s="1"/>
  <c r="I214" i="21"/>
  <c r="I170" i="21"/>
  <c r="E193" i="21"/>
  <c r="I193" i="21" s="1"/>
  <c r="I151" i="21"/>
  <c r="H158" i="21"/>
  <c r="E154" i="21"/>
  <c r="H146" i="21"/>
  <c r="I149" i="21"/>
  <c r="E163" i="21"/>
  <c r="I163" i="21" s="1"/>
  <c r="E186" i="21"/>
  <c r="G172" i="21"/>
  <c r="H160" i="21"/>
  <c r="E164" i="21"/>
  <c r="H183" i="21"/>
  <c r="I188" i="21"/>
  <c r="H197" i="21"/>
  <c r="I202" i="21"/>
  <c r="E153" i="21"/>
  <c r="I153" i="21" s="1"/>
  <c r="H184" i="21"/>
  <c r="E182" i="21"/>
  <c r="H182" i="21" s="1"/>
  <c r="E199" i="21"/>
  <c r="H203" i="21"/>
  <c r="H142" i="21"/>
  <c r="H123" i="21"/>
  <c r="I126" i="21"/>
  <c r="E124" i="21"/>
  <c r="G112" i="21"/>
  <c r="G111" i="21" s="1"/>
  <c r="I124" i="21"/>
  <c r="H10" i="21"/>
  <c r="H8" i="21"/>
  <c r="H338" i="3"/>
  <c r="I340" i="3"/>
  <c r="H301" i="3"/>
  <c r="H315" i="3"/>
  <c r="H309" i="3"/>
  <c r="H306" i="3"/>
  <c r="H316" i="3"/>
  <c r="H313" i="3"/>
  <c r="E307" i="3"/>
  <c r="E317" i="3"/>
  <c r="I321" i="3"/>
  <c r="D300" i="3"/>
  <c r="H318" i="3"/>
  <c r="H322" i="3"/>
  <c r="I319" i="3"/>
  <c r="I323" i="3"/>
  <c r="H327" i="3"/>
  <c r="H216" i="3"/>
  <c r="E214" i="3"/>
  <c r="I214" i="3" s="1"/>
  <c r="H209" i="3"/>
  <c r="H175" i="3"/>
  <c r="H206" i="3"/>
  <c r="H159" i="3"/>
  <c r="I170" i="3"/>
  <c r="E199" i="3"/>
  <c r="H199" i="3" s="1"/>
  <c r="I149" i="3"/>
  <c r="I165" i="3"/>
  <c r="H201" i="3"/>
  <c r="I158" i="3"/>
  <c r="I166" i="3"/>
  <c r="H189" i="3"/>
  <c r="I202" i="3"/>
  <c r="H163" i="3"/>
  <c r="E204" i="3"/>
  <c r="I204" i="3" s="1"/>
  <c r="I152" i="3"/>
  <c r="H155" i="3"/>
  <c r="I200" i="3"/>
  <c r="G112" i="3"/>
  <c r="H191" i="2"/>
  <c r="I209" i="2"/>
  <c r="E164" i="2"/>
  <c r="E186" i="2"/>
  <c r="I203" i="2"/>
  <c r="E154" i="2"/>
  <c r="H154" i="2" s="1"/>
  <c r="I160" i="2"/>
  <c r="H153" i="2"/>
  <c r="D112" i="2"/>
  <c r="D111" i="2" s="1"/>
  <c r="H156" i="2"/>
  <c r="H170" i="2"/>
  <c r="H180" i="2"/>
  <c r="H183" i="2"/>
  <c r="I201" i="2"/>
  <c r="H161" i="2"/>
  <c r="H177" i="2"/>
  <c r="H195" i="2"/>
  <c r="H198" i="2"/>
  <c r="H210" i="2"/>
  <c r="H149" i="2"/>
  <c r="I157" i="2"/>
  <c r="H181" i="2"/>
  <c r="E199" i="2"/>
  <c r="I199" i="2" s="1"/>
  <c r="H193" i="2"/>
  <c r="H151" i="2"/>
  <c r="I174" i="2"/>
  <c r="I186" i="2"/>
  <c r="H155" i="2"/>
  <c r="G172" i="2"/>
  <c r="C135" i="19"/>
  <c r="E135" i="19" s="1"/>
  <c r="H135" i="19" s="1"/>
  <c r="H138" i="19"/>
  <c r="I125" i="19"/>
  <c r="H124" i="19"/>
  <c r="H122" i="19"/>
  <c r="H116" i="19"/>
  <c r="H113" i="19"/>
  <c r="H11" i="18"/>
  <c r="H142" i="18"/>
  <c r="H140" i="18"/>
  <c r="H138" i="18"/>
  <c r="C112" i="18"/>
  <c r="C111" i="18" s="1"/>
  <c r="E111" i="18" s="1"/>
  <c r="H136" i="18"/>
  <c r="I131" i="18"/>
  <c r="H127" i="18"/>
  <c r="H125" i="18"/>
  <c r="E124" i="18"/>
  <c r="H123" i="18"/>
  <c r="H121" i="18"/>
  <c r="H120" i="18"/>
  <c r="I138" i="17"/>
  <c r="H135" i="17"/>
  <c r="I136" i="17"/>
  <c r="H134" i="17"/>
  <c r="I127" i="17"/>
  <c r="H127" i="17"/>
  <c r="H125" i="17"/>
  <c r="H122" i="17"/>
  <c r="H120" i="17"/>
  <c r="H116" i="17"/>
  <c r="C112" i="17"/>
  <c r="C111" i="17" s="1"/>
  <c r="I113" i="17"/>
  <c r="H11" i="16"/>
  <c r="I134" i="16"/>
  <c r="I131" i="16"/>
  <c r="H127" i="16"/>
  <c r="E124" i="16"/>
  <c r="H123" i="16"/>
  <c r="H122" i="16"/>
  <c r="H121" i="16"/>
  <c r="H119" i="16"/>
  <c r="I329" i="15"/>
  <c r="E139" i="15"/>
  <c r="H137" i="15"/>
  <c r="H134" i="15"/>
  <c r="H132" i="15"/>
  <c r="E127" i="15"/>
  <c r="C112" i="15"/>
  <c r="E112" i="15" s="1"/>
  <c r="H128" i="15"/>
  <c r="H125" i="15"/>
  <c r="H123" i="15"/>
  <c r="H121" i="15"/>
  <c r="H119" i="15"/>
  <c r="H329" i="14"/>
  <c r="H144" i="14"/>
  <c r="H140" i="14"/>
  <c r="I137" i="14"/>
  <c r="H134" i="14"/>
  <c r="H132" i="14"/>
  <c r="I129" i="14"/>
  <c r="H126" i="14"/>
  <c r="H125" i="14"/>
  <c r="H123" i="14"/>
  <c r="H119" i="14"/>
  <c r="I114" i="14"/>
  <c r="I144" i="13"/>
  <c r="I142" i="13"/>
  <c r="E139" i="13"/>
  <c r="I139" i="13" s="1"/>
  <c r="I138" i="13"/>
  <c r="I136" i="13"/>
  <c r="H134" i="13"/>
  <c r="H132" i="13"/>
  <c r="H131" i="13"/>
  <c r="H128" i="13"/>
  <c r="I123" i="13"/>
  <c r="I121" i="13"/>
  <c r="I119" i="13"/>
  <c r="H114" i="13"/>
  <c r="I113" i="13"/>
  <c r="I138" i="12"/>
  <c r="H129" i="12"/>
  <c r="H121" i="12"/>
  <c r="I213" i="11"/>
  <c r="H136" i="11"/>
  <c r="H133" i="11"/>
  <c r="H131" i="11"/>
  <c r="I122" i="11"/>
  <c r="H139" i="10"/>
  <c r="I139" i="10"/>
  <c r="H138" i="10"/>
  <c r="H137" i="10"/>
  <c r="H136" i="10"/>
  <c r="H124" i="10"/>
  <c r="I125" i="10"/>
  <c r="H122" i="10"/>
  <c r="H114" i="10"/>
  <c r="H329" i="9"/>
  <c r="E153" i="9"/>
  <c r="H153" i="9" s="1"/>
  <c r="E139" i="9"/>
  <c r="I139" i="9" s="1"/>
  <c r="I140" i="9"/>
  <c r="H137" i="9"/>
  <c r="H134" i="9"/>
  <c r="H129" i="9"/>
  <c r="H126" i="9"/>
  <c r="H124" i="9"/>
  <c r="I123" i="9"/>
  <c r="I121" i="9"/>
  <c r="I119" i="9"/>
  <c r="I144" i="8"/>
  <c r="I142" i="8"/>
  <c r="E139" i="8"/>
  <c r="I139" i="8" s="1"/>
  <c r="I140" i="8"/>
  <c r="I138" i="8"/>
  <c r="H137" i="8"/>
  <c r="I135" i="8"/>
  <c r="H135" i="8"/>
  <c r="I136" i="8"/>
  <c r="H134" i="8"/>
  <c r="H132" i="8"/>
  <c r="H129" i="8"/>
  <c r="H128" i="8"/>
  <c r="I119" i="8"/>
  <c r="H329" i="7"/>
  <c r="H137" i="7"/>
  <c r="I134" i="7"/>
  <c r="H133" i="7"/>
  <c r="I132" i="7"/>
  <c r="H131" i="7"/>
  <c r="I128" i="7"/>
  <c r="H114" i="7"/>
  <c r="H329" i="6"/>
  <c r="H144" i="6"/>
  <c r="H140" i="6"/>
  <c r="I134" i="6"/>
  <c r="E124" i="6"/>
  <c r="H125" i="6"/>
  <c r="H123" i="6"/>
  <c r="H121" i="6"/>
  <c r="H119" i="6"/>
  <c r="H115" i="6"/>
  <c r="H116" i="6"/>
  <c r="I329" i="4"/>
  <c r="H143" i="4"/>
  <c r="C135" i="4"/>
  <c r="H136" i="4"/>
  <c r="I125" i="4"/>
  <c r="H122" i="4"/>
  <c r="I138" i="24"/>
  <c r="I137" i="24"/>
  <c r="I136" i="24"/>
  <c r="H133" i="24"/>
  <c r="H129" i="24"/>
  <c r="H125" i="24"/>
  <c r="H115" i="24"/>
  <c r="I114" i="24"/>
  <c r="I113" i="24"/>
  <c r="H335" i="14"/>
  <c r="I335" i="14"/>
  <c r="H330" i="18"/>
  <c r="H330" i="16"/>
  <c r="I336" i="16"/>
  <c r="H334" i="15"/>
  <c r="H333" i="12"/>
  <c r="G300" i="10"/>
  <c r="I338" i="10"/>
  <c r="I331" i="4"/>
  <c r="H333" i="24"/>
  <c r="H336" i="24"/>
  <c r="H331" i="23"/>
  <c r="H334" i="23"/>
  <c r="I332" i="17"/>
  <c r="I331" i="15"/>
  <c r="H330" i="14"/>
  <c r="H334" i="14"/>
  <c r="H338" i="11"/>
  <c r="I334" i="19"/>
  <c r="H338" i="19"/>
  <c r="I338" i="18"/>
  <c r="H337" i="16"/>
  <c r="H337" i="9"/>
  <c r="H338" i="8"/>
  <c r="H333" i="7"/>
  <c r="I332" i="4"/>
  <c r="H338" i="23"/>
  <c r="H332" i="15"/>
  <c r="H337" i="14"/>
  <c r="H333" i="13"/>
  <c r="I336" i="13"/>
  <c r="H338" i="12"/>
  <c r="I336" i="10"/>
  <c r="H335" i="6"/>
  <c r="H334" i="24"/>
  <c r="H332" i="23"/>
  <c r="I330" i="19"/>
  <c r="H336" i="11"/>
  <c r="H336" i="8"/>
  <c r="I337" i="7"/>
  <c r="H330" i="6"/>
  <c r="H333" i="6"/>
  <c r="I333" i="4"/>
  <c r="H332" i="16"/>
  <c r="I338" i="16"/>
  <c r="I335" i="15"/>
  <c r="E335" i="24"/>
  <c r="I334" i="17"/>
  <c r="I333" i="15"/>
  <c r="E317" i="18"/>
  <c r="I326" i="17"/>
  <c r="I328" i="19"/>
  <c r="H319" i="18"/>
  <c r="H322" i="18"/>
  <c r="E325" i="18"/>
  <c r="I325" i="18" s="1"/>
  <c r="H320" i="16"/>
  <c r="I328" i="16"/>
  <c r="H324" i="15"/>
  <c r="I327" i="15"/>
  <c r="H318" i="13"/>
  <c r="H321" i="13"/>
  <c r="I324" i="13"/>
  <c r="H327" i="13"/>
  <c r="D300" i="12"/>
  <c r="O55" i="5" s="1"/>
  <c r="H327" i="12"/>
  <c r="H318" i="10"/>
  <c r="I318" i="9"/>
  <c r="I319" i="6"/>
  <c r="I323" i="6"/>
  <c r="I327" i="4"/>
  <c r="D300" i="23"/>
  <c r="I328" i="23"/>
  <c r="H321" i="19"/>
  <c r="H328" i="18"/>
  <c r="H324" i="17"/>
  <c r="H327" i="17"/>
  <c r="H323" i="16"/>
  <c r="H320" i="15"/>
  <c r="H327" i="14"/>
  <c r="H324" i="10"/>
  <c r="H327" i="10"/>
  <c r="I324" i="9"/>
  <c r="I322" i="7"/>
  <c r="H327" i="24"/>
  <c r="H326" i="23"/>
  <c r="H326" i="14"/>
  <c r="H326" i="24"/>
  <c r="H323" i="18"/>
  <c r="H326" i="16"/>
  <c r="I324" i="14"/>
  <c r="C317" i="12"/>
  <c r="E317" i="12" s="1"/>
  <c r="I328" i="4"/>
  <c r="E325" i="24"/>
  <c r="I325" i="24" s="1"/>
  <c r="I317" i="19"/>
  <c r="H320" i="18"/>
  <c r="I322" i="14"/>
  <c r="H327" i="9"/>
  <c r="I320" i="8"/>
  <c r="H318" i="17"/>
  <c r="I328" i="17"/>
  <c r="H324" i="16"/>
  <c r="H322" i="15"/>
  <c r="I320" i="14"/>
  <c r="H327" i="11"/>
  <c r="H328" i="10"/>
  <c r="I318" i="8"/>
  <c r="I324" i="7"/>
  <c r="H328" i="24"/>
  <c r="E317" i="23"/>
  <c r="H327" i="23"/>
  <c r="I326" i="19"/>
  <c r="H323" i="13"/>
  <c r="I324" i="8"/>
  <c r="G300" i="7"/>
  <c r="R50" i="5" s="1"/>
  <c r="S50" i="5" s="1"/>
  <c r="D300" i="4"/>
  <c r="E325" i="23"/>
  <c r="H309" i="19"/>
  <c r="H304" i="17"/>
  <c r="H311" i="17"/>
  <c r="I314" i="17"/>
  <c r="I313" i="24"/>
  <c r="I305" i="19"/>
  <c r="E301" i="17"/>
  <c r="H312" i="15"/>
  <c r="H305" i="14"/>
  <c r="I311" i="14"/>
  <c r="H307" i="12"/>
  <c r="H304" i="11"/>
  <c r="I309" i="10"/>
  <c r="H304" i="9"/>
  <c r="I308" i="7"/>
  <c r="D300" i="7"/>
  <c r="O50" i="5" s="1"/>
  <c r="H312" i="10"/>
  <c r="H311" i="19"/>
  <c r="I309" i="18"/>
  <c r="I305" i="17"/>
  <c r="H316" i="17"/>
  <c r="I313" i="15"/>
  <c r="H306" i="14"/>
  <c r="I309" i="13"/>
  <c r="E301" i="10"/>
  <c r="H301" i="10" s="1"/>
  <c r="H310" i="10"/>
  <c r="H313" i="8"/>
  <c r="I316" i="8"/>
  <c r="H309" i="7"/>
  <c r="C301" i="6"/>
  <c r="I305" i="4"/>
  <c r="H302" i="23"/>
  <c r="I302" i="17"/>
  <c r="H312" i="17"/>
  <c r="I308" i="16"/>
  <c r="H303" i="15"/>
  <c r="I306" i="15"/>
  <c r="G300" i="14"/>
  <c r="H312" i="12"/>
  <c r="H316" i="11"/>
  <c r="I313" i="10"/>
  <c r="E301" i="7"/>
  <c r="I301" i="7" s="1"/>
  <c r="G300" i="6"/>
  <c r="H314" i="4"/>
  <c r="H305" i="24"/>
  <c r="I315" i="24"/>
  <c r="H303" i="18"/>
  <c r="H306" i="17"/>
  <c r="H303" i="14"/>
  <c r="H312" i="14"/>
  <c r="D300" i="11"/>
  <c r="O54" i="5" s="1"/>
  <c r="H310" i="11"/>
  <c r="E312" i="9"/>
  <c r="I312" i="9" s="1"/>
  <c r="H308" i="8"/>
  <c r="H304" i="7"/>
  <c r="I306" i="4"/>
  <c r="H312" i="24"/>
  <c r="H303" i="23"/>
  <c r="I316" i="23"/>
  <c r="I311" i="18"/>
  <c r="I303" i="17"/>
  <c r="D300" i="17"/>
  <c r="O60" i="5" s="1"/>
  <c r="I309" i="16"/>
  <c r="I315" i="15"/>
  <c r="I311" i="13"/>
  <c r="H308" i="10"/>
  <c r="I314" i="8"/>
  <c r="E307" i="7"/>
  <c r="I310" i="7"/>
  <c r="H312" i="6"/>
  <c r="E307" i="4"/>
  <c r="I307" i="4" s="1"/>
  <c r="H306" i="24"/>
  <c r="I316" i="24"/>
  <c r="H309" i="23"/>
  <c r="I304" i="15"/>
  <c r="H304" i="14"/>
  <c r="H307" i="14"/>
  <c r="I313" i="14"/>
  <c r="E312" i="13"/>
  <c r="I312" i="13" s="1"/>
  <c r="I314" i="12"/>
  <c r="I315" i="10"/>
  <c r="H302" i="6"/>
  <c r="I308" i="6"/>
  <c r="H9" i="18"/>
  <c r="I10" i="9"/>
  <c r="I10" i="23"/>
  <c r="I9" i="7"/>
  <c r="I180" i="17"/>
  <c r="I211" i="16"/>
  <c r="H205" i="14"/>
  <c r="H206" i="12"/>
  <c r="I187" i="10"/>
  <c r="E207" i="10"/>
  <c r="H168" i="8"/>
  <c r="I176" i="8"/>
  <c r="I195" i="7"/>
  <c r="H202" i="6"/>
  <c r="H175" i="23"/>
  <c r="H184" i="19"/>
  <c r="H190" i="18"/>
  <c r="I203" i="10"/>
  <c r="I191" i="7"/>
  <c r="E193" i="6"/>
  <c r="I193" i="6" s="1"/>
  <c r="I192" i="4"/>
  <c r="I170" i="24"/>
  <c r="I167" i="18"/>
  <c r="H200" i="18"/>
  <c r="E182" i="17"/>
  <c r="I177" i="16"/>
  <c r="H188" i="16"/>
  <c r="I193" i="14"/>
  <c r="H198" i="13"/>
  <c r="I175" i="12"/>
  <c r="H168" i="9"/>
  <c r="H194" i="19"/>
  <c r="H176" i="17"/>
  <c r="H208" i="13"/>
  <c r="I212" i="9"/>
  <c r="I190" i="19"/>
  <c r="H169" i="17"/>
  <c r="I177" i="9"/>
  <c r="H196" i="9"/>
  <c r="I168" i="7"/>
  <c r="I169" i="19"/>
  <c r="H194" i="11"/>
  <c r="H210" i="10"/>
  <c r="I190" i="6"/>
  <c r="H165" i="23"/>
  <c r="E199" i="18"/>
  <c r="H209" i="11"/>
  <c r="E182" i="10"/>
  <c r="I182" i="10" s="1"/>
  <c r="E189" i="9"/>
  <c r="I175" i="24"/>
  <c r="E163" i="23"/>
  <c r="H205" i="23"/>
  <c r="H145" i="16"/>
  <c r="H145" i="10"/>
  <c r="H145" i="4"/>
  <c r="H147" i="19"/>
  <c r="H145" i="18"/>
  <c r="I145" i="11"/>
  <c r="I152" i="10"/>
  <c r="H150" i="6"/>
  <c r="H151" i="23"/>
  <c r="I147" i="18"/>
  <c r="H150" i="18"/>
  <c r="I214" i="16"/>
  <c r="H214" i="16"/>
  <c r="I164" i="24"/>
  <c r="H159" i="19"/>
  <c r="E164" i="19"/>
  <c r="H164" i="19" s="1"/>
  <c r="E186" i="18"/>
  <c r="I194" i="18"/>
  <c r="E204" i="18"/>
  <c r="I204" i="18" s="1"/>
  <c r="E164" i="17"/>
  <c r="H164" i="17" s="1"/>
  <c r="H169" i="15"/>
  <c r="E189" i="15"/>
  <c r="H189" i="15" s="1"/>
  <c r="E154" i="14"/>
  <c r="E204" i="12"/>
  <c r="H204" i="12" s="1"/>
  <c r="I173" i="11"/>
  <c r="E199" i="11"/>
  <c r="I203" i="11"/>
  <c r="I159" i="10"/>
  <c r="E204" i="10"/>
  <c r="E148" i="9"/>
  <c r="G172" i="8"/>
  <c r="E154" i="7"/>
  <c r="I154" i="7" s="1"/>
  <c r="H213" i="7"/>
  <c r="E163" i="6"/>
  <c r="H191" i="6"/>
  <c r="H200" i="6"/>
  <c r="E154" i="24"/>
  <c r="E207" i="24"/>
  <c r="H207" i="24" s="1"/>
  <c r="H213" i="24"/>
  <c r="E189" i="23"/>
  <c r="I189" i="23" s="1"/>
  <c r="E193" i="23"/>
  <c r="I193" i="23" s="1"/>
  <c r="I152" i="19"/>
  <c r="H155" i="19"/>
  <c r="H200" i="19"/>
  <c r="H159" i="18"/>
  <c r="H169" i="18"/>
  <c r="E196" i="18"/>
  <c r="I196" i="18" s="1"/>
  <c r="H145" i="17"/>
  <c r="H192" i="17"/>
  <c r="H206" i="17"/>
  <c r="I202" i="16"/>
  <c r="I170" i="15"/>
  <c r="E207" i="15"/>
  <c r="I207" i="15" s="1"/>
  <c r="H150" i="14"/>
  <c r="H192" i="14"/>
  <c r="E196" i="14"/>
  <c r="H196" i="14" s="1"/>
  <c r="H214" i="14"/>
  <c r="I196" i="13"/>
  <c r="H151" i="12"/>
  <c r="I161" i="12"/>
  <c r="I170" i="12"/>
  <c r="E214" i="11"/>
  <c r="H214" i="11" s="1"/>
  <c r="H208" i="9"/>
  <c r="H178" i="8"/>
  <c r="I212" i="8"/>
  <c r="H179" i="7"/>
  <c r="I147" i="4"/>
  <c r="H156" i="4"/>
  <c r="H200" i="4"/>
  <c r="I145" i="23"/>
  <c r="I162" i="15"/>
  <c r="H214" i="12"/>
  <c r="H175" i="11"/>
  <c r="H156" i="10"/>
  <c r="I161" i="10"/>
  <c r="H176" i="9"/>
  <c r="I146" i="8"/>
  <c r="I155" i="8"/>
  <c r="H173" i="8"/>
  <c r="I166" i="7"/>
  <c r="H197" i="4"/>
  <c r="I162" i="24"/>
  <c r="H214" i="24"/>
  <c r="E186" i="23"/>
  <c r="I186" i="23" s="1"/>
  <c r="I194" i="23"/>
  <c r="I165" i="19"/>
  <c r="I171" i="19"/>
  <c r="H197" i="19"/>
  <c r="H155" i="18"/>
  <c r="H152" i="17"/>
  <c r="I155" i="17"/>
  <c r="H178" i="17"/>
  <c r="H150" i="16"/>
  <c r="I194" i="16"/>
  <c r="I166" i="15"/>
  <c r="H190" i="15"/>
  <c r="H195" i="15"/>
  <c r="I201" i="14"/>
  <c r="I215" i="14"/>
  <c r="H166" i="12"/>
  <c r="I209" i="12"/>
  <c r="I200" i="11"/>
  <c r="H170" i="9"/>
  <c r="H185" i="8"/>
  <c r="I198" i="8"/>
  <c r="H184" i="4"/>
  <c r="I152" i="24"/>
  <c r="D172" i="24"/>
  <c r="I163" i="19"/>
  <c r="H207" i="17"/>
  <c r="I190" i="16"/>
  <c r="H214" i="15"/>
  <c r="D111" i="13"/>
  <c r="I201" i="13"/>
  <c r="E199" i="8"/>
  <c r="I208" i="8"/>
  <c r="H175" i="7"/>
  <c r="H215" i="7"/>
  <c r="H198" i="4"/>
  <c r="I215" i="24"/>
  <c r="E182" i="23"/>
  <c r="I182" i="23" s="1"/>
  <c r="E186" i="19"/>
  <c r="I186" i="19" s="1"/>
  <c r="E204" i="19"/>
  <c r="I204" i="19" s="1"/>
  <c r="E163" i="18"/>
  <c r="E207" i="18"/>
  <c r="I167" i="17"/>
  <c r="I208" i="16"/>
  <c r="I158" i="15"/>
  <c r="E196" i="15"/>
  <c r="E182" i="12"/>
  <c r="H182" i="12" s="1"/>
  <c r="D111" i="9"/>
  <c r="I196" i="9"/>
  <c r="E186" i="8"/>
  <c r="I206" i="7"/>
  <c r="H214" i="6"/>
  <c r="I168" i="24"/>
  <c r="H175" i="19"/>
  <c r="H181" i="19"/>
  <c r="E207" i="19"/>
  <c r="H211" i="19"/>
  <c r="H187" i="18"/>
  <c r="I150" i="17"/>
  <c r="H212" i="17"/>
  <c r="H174" i="16"/>
  <c r="H180" i="16"/>
  <c r="H150" i="15"/>
  <c r="H178" i="15"/>
  <c r="H192" i="15"/>
  <c r="H212" i="15"/>
  <c r="I160" i="14"/>
  <c r="H170" i="14"/>
  <c r="I176" i="14"/>
  <c r="I181" i="14"/>
  <c r="E154" i="13"/>
  <c r="I154" i="13" s="1"/>
  <c r="I175" i="13"/>
  <c r="I191" i="13"/>
  <c r="H149" i="12"/>
  <c r="E153" i="12"/>
  <c r="I153" i="12" s="1"/>
  <c r="H181" i="11"/>
  <c r="H162" i="9"/>
  <c r="E193" i="9"/>
  <c r="H193" i="9" s="1"/>
  <c r="H158" i="8"/>
  <c r="I183" i="8"/>
  <c r="H196" i="8"/>
  <c r="H171" i="6"/>
  <c r="E189" i="6"/>
  <c r="E164" i="4"/>
  <c r="H183" i="4"/>
  <c r="H179" i="24"/>
  <c r="E164" i="23"/>
  <c r="I164" i="23" s="1"/>
  <c r="I168" i="23"/>
  <c r="H209" i="23"/>
  <c r="H213" i="23"/>
  <c r="E182" i="19"/>
  <c r="I182" i="19" s="1"/>
  <c r="H203" i="18"/>
  <c r="H195" i="17"/>
  <c r="H208" i="17"/>
  <c r="E186" i="16"/>
  <c r="H186" i="16" s="1"/>
  <c r="H192" i="16"/>
  <c r="H195" i="16"/>
  <c r="I146" i="15"/>
  <c r="I167" i="15"/>
  <c r="H208" i="15"/>
  <c r="E164" i="13"/>
  <c r="D172" i="13"/>
  <c r="H167" i="12"/>
  <c r="H171" i="12"/>
  <c r="I181" i="12"/>
  <c r="I194" i="12"/>
  <c r="H213" i="12"/>
  <c r="I167" i="10"/>
  <c r="E154" i="9"/>
  <c r="I154" i="9" s="1"/>
  <c r="H158" i="9"/>
  <c r="H166" i="9"/>
  <c r="I174" i="8"/>
  <c r="H209" i="8"/>
  <c r="H213" i="8"/>
  <c r="H209" i="7"/>
  <c r="H147" i="6"/>
  <c r="H206" i="6"/>
  <c r="I190" i="4"/>
  <c r="I150" i="24"/>
  <c r="H161" i="19"/>
  <c r="D172" i="19"/>
  <c r="H163" i="18"/>
  <c r="H188" i="18"/>
  <c r="H192" i="18"/>
  <c r="H147" i="17"/>
  <c r="I159" i="17"/>
  <c r="H185" i="15"/>
  <c r="I156" i="14"/>
  <c r="I194" i="14"/>
  <c r="I203" i="14"/>
  <c r="E207" i="14"/>
  <c r="H212" i="14"/>
  <c r="I177" i="12"/>
  <c r="I182" i="12"/>
  <c r="H191" i="12"/>
  <c r="H177" i="11"/>
  <c r="H211" i="11"/>
  <c r="H208" i="10"/>
  <c r="I181" i="9"/>
  <c r="I201" i="9"/>
  <c r="H210" i="9"/>
  <c r="I201" i="8"/>
  <c r="I170" i="7"/>
  <c r="H152" i="6"/>
  <c r="I171" i="4"/>
  <c r="H187" i="4"/>
  <c r="I195" i="4"/>
  <c r="E148" i="24"/>
  <c r="I161" i="24"/>
  <c r="H150" i="23"/>
  <c r="E154" i="23"/>
  <c r="H154" i="23" s="1"/>
  <c r="E196" i="23"/>
  <c r="E199" i="19"/>
  <c r="I199" i="19" s="1"/>
  <c r="H213" i="19"/>
  <c r="E164" i="18"/>
  <c r="I164" i="18" s="1"/>
  <c r="I213" i="18"/>
  <c r="I164" i="16"/>
  <c r="I169" i="16"/>
  <c r="E182" i="16"/>
  <c r="I182" i="16" s="1"/>
  <c r="E196" i="16"/>
  <c r="I196" i="16" s="1"/>
  <c r="H174" i="15"/>
  <c r="H205" i="15"/>
  <c r="H166" i="14"/>
  <c r="I173" i="14"/>
  <c r="H178" i="14"/>
  <c r="E204" i="14"/>
  <c r="I204" i="14" s="1"/>
  <c r="I146" i="13"/>
  <c r="I151" i="13"/>
  <c r="H170" i="13"/>
  <c r="E193" i="13"/>
  <c r="I154" i="12"/>
  <c r="H168" i="12"/>
  <c r="I173" i="12"/>
  <c r="E196" i="12"/>
  <c r="I196" i="12" s="1"/>
  <c r="E193" i="11"/>
  <c r="E154" i="10"/>
  <c r="I146" i="9"/>
  <c r="E182" i="9"/>
  <c r="E186" i="9"/>
  <c r="I186" i="9" s="1"/>
  <c r="I194" i="9"/>
  <c r="E199" i="6"/>
  <c r="I212" i="6"/>
  <c r="I202" i="4"/>
  <c r="H182" i="23"/>
  <c r="E207" i="23"/>
  <c r="I207" i="23" s="1"/>
  <c r="D172" i="15"/>
  <c r="G111" i="13"/>
  <c r="H179" i="19"/>
  <c r="H187" i="19"/>
  <c r="H209" i="19"/>
  <c r="E153" i="18"/>
  <c r="H153" i="18" s="1"/>
  <c r="H161" i="18"/>
  <c r="H164" i="18"/>
  <c r="I181" i="18"/>
  <c r="H201" i="18"/>
  <c r="I207" i="17"/>
  <c r="H147" i="16"/>
  <c r="H187" i="16"/>
  <c r="H153" i="15"/>
  <c r="H165" i="15"/>
  <c r="E182" i="15"/>
  <c r="H182" i="15" s="1"/>
  <c r="I198" i="15"/>
  <c r="I210" i="15"/>
  <c r="I146" i="14"/>
  <c r="I158" i="14"/>
  <c r="I174" i="14"/>
  <c r="I179" i="14"/>
  <c r="I183" i="14"/>
  <c r="I188" i="14"/>
  <c r="I208" i="14"/>
  <c r="I203" i="13"/>
  <c r="H213" i="13"/>
  <c r="H169" i="12"/>
  <c r="H179" i="12"/>
  <c r="D111" i="11"/>
  <c r="H162" i="10"/>
  <c r="H202" i="10"/>
  <c r="H206" i="10"/>
  <c r="H156" i="9"/>
  <c r="H178" i="9"/>
  <c r="H191" i="9"/>
  <c r="I203" i="9"/>
  <c r="H211" i="8"/>
  <c r="H198" i="7"/>
  <c r="I212" i="7"/>
  <c r="H169" i="6"/>
  <c r="I195" i="6"/>
  <c r="E204" i="6"/>
  <c r="E163" i="4"/>
  <c r="I167" i="4"/>
  <c r="H185" i="4"/>
  <c r="H171" i="24"/>
  <c r="E148" i="23"/>
  <c r="I163" i="23"/>
  <c r="C172" i="23"/>
  <c r="E182" i="18"/>
  <c r="H182" i="18" s="1"/>
  <c r="E163" i="17"/>
  <c r="H171" i="17"/>
  <c r="H165" i="16"/>
  <c r="H151" i="14"/>
  <c r="E189" i="14"/>
  <c r="I189" i="14" s="1"/>
  <c r="H166" i="13"/>
  <c r="E186" i="13"/>
  <c r="I186" i="13" s="1"/>
  <c r="H152" i="12"/>
  <c r="I147" i="11"/>
  <c r="E153" i="11"/>
  <c r="I165" i="10"/>
  <c r="I171" i="10"/>
  <c r="I184" i="10"/>
  <c r="I161" i="8"/>
  <c r="E199" i="7"/>
  <c r="I199" i="7" s="1"/>
  <c r="E164" i="6"/>
  <c r="H188" i="6"/>
  <c r="I157" i="4"/>
  <c r="E204" i="4"/>
  <c r="E196" i="24"/>
  <c r="H179" i="23"/>
  <c r="E199" i="23"/>
  <c r="I199" i="23" s="1"/>
  <c r="I143" i="23"/>
  <c r="H138" i="23"/>
  <c r="H136" i="23"/>
  <c r="I134" i="23"/>
  <c r="H133" i="23"/>
  <c r="I127" i="23"/>
  <c r="H127" i="23"/>
  <c r="I128" i="23"/>
  <c r="H126" i="23"/>
  <c r="C112" i="23"/>
  <c r="E112" i="23" s="1"/>
  <c r="E124" i="23"/>
  <c r="H125" i="23"/>
  <c r="H115" i="23"/>
  <c r="H116" i="23"/>
  <c r="H113" i="23"/>
  <c r="H329" i="22"/>
  <c r="E153" i="22"/>
  <c r="H153" i="22" s="1"/>
  <c r="H169" i="22"/>
  <c r="E182" i="22"/>
  <c r="H152" i="22"/>
  <c r="E148" i="22"/>
  <c r="I148" i="22" s="1"/>
  <c r="H167" i="22"/>
  <c r="H185" i="22"/>
  <c r="H146" i="22"/>
  <c r="H150" i="22"/>
  <c r="E199" i="22"/>
  <c r="I199" i="22" s="1"/>
  <c r="H210" i="22"/>
  <c r="H183" i="22"/>
  <c r="E196" i="22"/>
  <c r="H196" i="22" s="1"/>
  <c r="H165" i="22"/>
  <c r="I156" i="22"/>
  <c r="E163" i="22"/>
  <c r="H171" i="22"/>
  <c r="H188" i="22"/>
  <c r="E193" i="22"/>
  <c r="H144" i="22"/>
  <c r="H140" i="22"/>
  <c r="E127" i="22"/>
  <c r="I126" i="22"/>
  <c r="H125" i="22"/>
  <c r="H123" i="22"/>
  <c r="H121" i="22"/>
  <c r="H119" i="22"/>
  <c r="H144" i="21"/>
  <c r="H140" i="21"/>
  <c r="H138" i="21"/>
  <c r="H137" i="21"/>
  <c r="H121" i="21"/>
  <c r="H119" i="21"/>
  <c r="I115" i="21"/>
  <c r="H115" i="21"/>
  <c r="H113" i="21"/>
  <c r="H213" i="3"/>
  <c r="H144" i="3"/>
  <c r="H143" i="3"/>
  <c r="H140" i="3"/>
  <c r="H137" i="3"/>
  <c r="H136" i="3"/>
  <c r="I126" i="3"/>
  <c r="H124" i="3"/>
  <c r="I124" i="3"/>
  <c r="I125" i="3"/>
  <c r="H123" i="3"/>
  <c r="H121" i="3"/>
  <c r="C112" i="3"/>
  <c r="C111" i="3" s="1"/>
  <c r="H116" i="3"/>
  <c r="H113" i="3"/>
  <c r="C262" i="18"/>
  <c r="E263" i="18"/>
  <c r="E221" i="19"/>
  <c r="H221" i="19" s="1"/>
  <c r="E245" i="19"/>
  <c r="I245" i="19" s="1"/>
  <c r="E248" i="19"/>
  <c r="I278" i="19"/>
  <c r="H282" i="19"/>
  <c r="D220" i="18"/>
  <c r="H254" i="18"/>
  <c r="H259" i="18"/>
  <c r="I290" i="18"/>
  <c r="E221" i="17"/>
  <c r="H221" i="17" s="1"/>
  <c r="E245" i="17"/>
  <c r="I245" i="17" s="1"/>
  <c r="H250" i="17"/>
  <c r="D262" i="17"/>
  <c r="D218" i="17" s="1"/>
  <c r="H267" i="17"/>
  <c r="I276" i="17"/>
  <c r="I299" i="17"/>
  <c r="C220" i="16"/>
  <c r="I232" i="16"/>
  <c r="I236" i="16"/>
  <c r="E245" i="16"/>
  <c r="I266" i="16"/>
  <c r="I282" i="16"/>
  <c r="I285" i="16"/>
  <c r="C220" i="15"/>
  <c r="C219" i="15" s="1"/>
  <c r="I251" i="15"/>
  <c r="I274" i="15"/>
  <c r="H274" i="15"/>
  <c r="I238" i="14"/>
  <c r="H238" i="14"/>
  <c r="H252" i="14"/>
  <c r="I252" i="14"/>
  <c r="I281" i="14"/>
  <c r="E245" i="13"/>
  <c r="H292" i="13"/>
  <c r="I292" i="13"/>
  <c r="H299" i="12"/>
  <c r="I299" i="12"/>
  <c r="E263" i="11"/>
  <c r="I278" i="11"/>
  <c r="H278" i="11"/>
  <c r="I238" i="10"/>
  <c r="H238" i="10"/>
  <c r="I239" i="9"/>
  <c r="H254" i="8"/>
  <c r="I277" i="8"/>
  <c r="H277" i="8"/>
  <c r="E279" i="19"/>
  <c r="E240" i="18"/>
  <c r="I275" i="13"/>
  <c r="H275" i="13"/>
  <c r="I252" i="12"/>
  <c r="H252" i="12"/>
  <c r="H286" i="10"/>
  <c r="I286" i="10"/>
  <c r="I253" i="9"/>
  <c r="H253" i="9"/>
  <c r="I270" i="4"/>
  <c r="H270" i="4"/>
  <c r="H239" i="19"/>
  <c r="E254" i="19"/>
  <c r="H284" i="19"/>
  <c r="H299" i="19"/>
  <c r="H261" i="18"/>
  <c r="H278" i="18"/>
  <c r="I292" i="18"/>
  <c r="H252" i="17"/>
  <c r="I265" i="17"/>
  <c r="H230" i="16"/>
  <c r="E265" i="16"/>
  <c r="I265" i="16" s="1"/>
  <c r="H274" i="16"/>
  <c r="I280" i="16"/>
  <c r="H293" i="16"/>
  <c r="I296" i="16"/>
  <c r="H245" i="15"/>
  <c r="H253" i="15"/>
  <c r="H226" i="14"/>
  <c r="I226" i="14"/>
  <c r="I275" i="14"/>
  <c r="H275" i="14"/>
  <c r="H267" i="13"/>
  <c r="I267" i="13"/>
  <c r="I296" i="12"/>
  <c r="E227" i="11"/>
  <c r="I227" i="11" s="1"/>
  <c r="C220" i="11"/>
  <c r="E220" i="11" s="1"/>
  <c r="I259" i="11"/>
  <c r="I273" i="11"/>
  <c r="H273" i="11"/>
  <c r="I285" i="11"/>
  <c r="H285" i="11"/>
  <c r="I294" i="11"/>
  <c r="I234" i="10"/>
  <c r="I258" i="9"/>
  <c r="I269" i="9"/>
  <c r="D220" i="8"/>
  <c r="D219" i="8" s="1"/>
  <c r="H288" i="14"/>
  <c r="I288" i="14"/>
  <c r="H290" i="19"/>
  <c r="I231" i="18"/>
  <c r="I252" i="18"/>
  <c r="I239" i="17"/>
  <c r="I274" i="17"/>
  <c r="H292" i="17"/>
  <c r="I234" i="16"/>
  <c r="I238" i="16"/>
  <c r="H246" i="16"/>
  <c r="I252" i="16"/>
  <c r="I290" i="16"/>
  <c r="I234" i="14"/>
  <c r="H240" i="14"/>
  <c r="I276" i="14"/>
  <c r="H276" i="14"/>
  <c r="H279" i="14"/>
  <c r="H284" i="14"/>
  <c r="I284" i="14"/>
  <c r="I222" i="13"/>
  <c r="H222" i="13"/>
  <c r="G220" i="13"/>
  <c r="G219" i="13" s="1"/>
  <c r="H288" i="13"/>
  <c r="I288" i="13"/>
  <c r="I221" i="12"/>
  <c r="I225" i="12"/>
  <c r="I292" i="12"/>
  <c r="I237" i="11"/>
  <c r="I274" i="11"/>
  <c r="H274" i="11"/>
  <c r="H240" i="10"/>
  <c r="I276" i="10"/>
  <c r="H276" i="10"/>
  <c r="I237" i="9"/>
  <c r="H237" i="9"/>
  <c r="H245" i="9"/>
  <c r="I287" i="9"/>
  <c r="H287" i="9"/>
  <c r="I295" i="9"/>
  <c r="H295" i="9"/>
  <c r="G229" i="8"/>
  <c r="H230" i="8"/>
  <c r="E269" i="8"/>
  <c r="I269" i="8" s="1"/>
  <c r="H223" i="19"/>
  <c r="H235" i="19"/>
  <c r="I276" i="19"/>
  <c r="H280" i="19"/>
  <c r="H296" i="19"/>
  <c r="I278" i="15"/>
  <c r="H278" i="15"/>
  <c r="H302" i="15"/>
  <c r="I302" i="15"/>
  <c r="I285" i="14"/>
  <c r="H285" i="14"/>
  <c r="D218" i="12"/>
  <c r="I259" i="12"/>
  <c r="H259" i="12"/>
  <c r="I223" i="11"/>
  <c r="H223" i="11"/>
  <c r="I231" i="8"/>
  <c r="H231" i="8"/>
  <c r="I239" i="8"/>
  <c r="H239" i="8"/>
  <c r="H293" i="6"/>
  <c r="I293" i="6"/>
  <c r="I221" i="17"/>
  <c r="H245" i="16"/>
  <c r="I266" i="15"/>
  <c r="H266" i="15"/>
  <c r="E227" i="13"/>
  <c r="H227" i="13" s="1"/>
  <c r="C220" i="13"/>
  <c r="H225" i="8"/>
  <c r="I225" i="8"/>
  <c r="C220" i="19"/>
  <c r="C219" i="19" s="1"/>
  <c r="H244" i="19"/>
  <c r="H247" i="19"/>
  <c r="H255" i="19"/>
  <c r="H259" i="19"/>
  <c r="H286" i="19"/>
  <c r="E297" i="19"/>
  <c r="H242" i="18"/>
  <c r="H246" i="18"/>
  <c r="H276" i="18"/>
  <c r="I294" i="18"/>
  <c r="H223" i="17"/>
  <c r="H227" i="17"/>
  <c r="H235" i="17"/>
  <c r="H244" i="17"/>
  <c r="H246" i="17"/>
  <c r="I275" i="17"/>
  <c r="I231" i="16"/>
  <c r="I235" i="16"/>
  <c r="I239" i="16"/>
  <c r="H247" i="16"/>
  <c r="I253" i="16"/>
  <c r="H291" i="16"/>
  <c r="I294" i="16"/>
  <c r="H222" i="15"/>
  <c r="H226" i="15"/>
  <c r="H258" i="15"/>
  <c r="I268" i="14"/>
  <c r="H252" i="13"/>
  <c r="I252" i="13"/>
  <c r="I281" i="11"/>
  <c r="H281" i="11"/>
  <c r="H290" i="10"/>
  <c r="I290" i="10"/>
  <c r="I222" i="8"/>
  <c r="H222" i="8"/>
  <c r="I247" i="6"/>
  <c r="H247" i="6"/>
  <c r="I287" i="10"/>
  <c r="H287" i="10"/>
  <c r="I276" i="21"/>
  <c r="H276" i="21"/>
  <c r="H227" i="19"/>
  <c r="H231" i="19"/>
  <c r="H270" i="18"/>
  <c r="H299" i="18"/>
  <c r="E230" i="17"/>
  <c r="I230" i="17" s="1"/>
  <c r="C262" i="17"/>
  <c r="H272" i="17"/>
  <c r="I240" i="16"/>
  <c r="I288" i="16"/>
  <c r="H237" i="14"/>
  <c r="I237" i="14"/>
  <c r="I302" i="14"/>
  <c r="H302" i="14"/>
  <c r="I255" i="12"/>
  <c r="H255" i="12"/>
  <c r="I284" i="12"/>
  <c r="I233" i="11"/>
  <c r="I282" i="11"/>
  <c r="H282" i="11"/>
  <c r="H237" i="10"/>
  <c r="I237" i="10"/>
  <c r="I278" i="10"/>
  <c r="I251" i="8"/>
  <c r="I295" i="8"/>
  <c r="H295" i="8"/>
  <c r="I231" i="7"/>
  <c r="H231" i="7"/>
  <c r="H289" i="7"/>
  <c r="I289" i="7"/>
  <c r="H224" i="4"/>
  <c r="I224" i="4"/>
  <c r="H224" i="24"/>
  <c r="I224" i="24"/>
  <c r="H257" i="24"/>
  <c r="I257" i="24"/>
  <c r="I231" i="23"/>
  <c r="H231" i="23"/>
  <c r="I264" i="22"/>
  <c r="H264" i="22"/>
  <c r="I273" i="22"/>
  <c r="H273" i="22"/>
  <c r="E269" i="15"/>
  <c r="I269" i="15" s="1"/>
  <c r="E229" i="14"/>
  <c r="H229" i="14" s="1"/>
  <c r="E245" i="14"/>
  <c r="I245" i="14" s="1"/>
  <c r="E265" i="14"/>
  <c r="H254" i="12"/>
  <c r="E229" i="10"/>
  <c r="E269" i="10"/>
  <c r="I269" i="10" s="1"/>
  <c r="E221" i="9"/>
  <c r="I282" i="8"/>
  <c r="H282" i="8"/>
  <c r="E227" i="7"/>
  <c r="I227" i="7" s="1"/>
  <c r="H283" i="7"/>
  <c r="I283" i="7"/>
  <c r="H230" i="6"/>
  <c r="I230" i="6"/>
  <c r="E279" i="6"/>
  <c r="E221" i="4"/>
  <c r="I221" i="4" s="1"/>
  <c r="C220" i="4"/>
  <c r="E230" i="4"/>
  <c r="I230" i="4" s="1"/>
  <c r="C229" i="4"/>
  <c r="H241" i="4"/>
  <c r="I273" i="4"/>
  <c r="H242" i="23"/>
  <c r="I242" i="23"/>
  <c r="H252" i="23"/>
  <c r="I270" i="23"/>
  <c r="H284" i="23"/>
  <c r="I235" i="22"/>
  <c r="H235" i="22"/>
  <c r="H269" i="22"/>
  <c r="I290" i="22"/>
  <c r="H290" i="22"/>
  <c r="H238" i="21"/>
  <c r="I238" i="21"/>
  <c r="H221" i="14"/>
  <c r="E269" i="14"/>
  <c r="H272" i="14"/>
  <c r="H297" i="14"/>
  <c r="H269" i="12"/>
  <c r="E265" i="11"/>
  <c r="I265" i="11" s="1"/>
  <c r="H250" i="10"/>
  <c r="H269" i="10"/>
  <c r="E279" i="9"/>
  <c r="H279" i="9" s="1"/>
  <c r="H246" i="7"/>
  <c r="I246" i="7"/>
  <c r="I256" i="4"/>
  <c r="H256" i="4"/>
  <c r="C262" i="24"/>
  <c r="I222" i="22"/>
  <c r="H222" i="22"/>
  <c r="H259" i="22"/>
  <c r="I259" i="22"/>
  <c r="E272" i="21"/>
  <c r="C271" i="21"/>
  <c r="E271" i="21" s="1"/>
  <c r="H271" i="21" s="1"/>
  <c r="I237" i="3"/>
  <c r="H237" i="3"/>
  <c r="H232" i="14"/>
  <c r="I235" i="14"/>
  <c r="I241" i="14"/>
  <c r="I256" i="14"/>
  <c r="H245" i="11"/>
  <c r="H292" i="11"/>
  <c r="H295" i="11"/>
  <c r="H232" i="10"/>
  <c r="I235" i="10"/>
  <c r="D262" i="9"/>
  <c r="D262" i="8"/>
  <c r="H279" i="8"/>
  <c r="I256" i="7"/>
  <c r="H256" i="7"/>
  <c r="H268" i="7"/>
  <c r="I268" i="7"/>
  <c r="I239" i="23"/>
  <c r="H239" i="23"/>
  <c r="E250" i="23"/>
  <c r="I250" i="23" s="1"/>
  <c r="C248" i="23"/>
  <c r="E248" i="23" s="1"/>
  <c r="I293" i="22"/>
  <c r="H293" i="22"/>
  <c r="H246" i="14"/>
  <c r="H253" i="14"/>
  <c r="H289" i="14"/>
  <c r="I292" i="14"/>
  <c r="I298" i="14"/>
  <c r="H279" i="13"/>
  <c r="E227" i="12"/>
  <c r="I227" i="12" s="1"/>
  <c r="H264" i="12"/>
  <c r="H267" i="12"/>
  <c r="I270" i="12"/>
  <c r="H297" i="12"/>
  <c r="H231" i="11"/>
  <c r="H235" i="11"/>
  <c r="H239" i="11"/>
  <c r="H261" i="11"/>
  <c r="H286" i="11"/>
  <c r="H289" i="11"/>
  <c r="H251" i="10"/>
  <c r="E230" i="9"/>
  <c r="H230" i="9" s="1"/>
  <c r="H235" i="9"/>
  <c r="H251" i="9"/>
  <c r="H256" i="9"/>
  <c r="H260" i="9"/>
  <c r="H268" i="9"/>
  <c r="H275" i="9"/>
  <c r="H285" i="9"/>
  <c r="H293" i="9"/>
  <c r="H298" i="9"/>
  <c r="H226" i="8"/>
  <c r="H237" i="8"/>
  <c r="I242" i="8"/>
  <c r="I257" i="8"/>
  <c r="H268" i="8"/>
  <c r="H288" i="8"/>
  <c r="I298" i="8"/>
  <c r="H298" i="8"/>
  <c r="I280" i="7"/>
  <c r="H280" i="7"/>
  <c r="I296" i="7"/>
  <c r="H296" i="7"/>
  <c r="H232" i="6"/>
  <c r="I232" i="6"/>
  <c r="H261" i="4"/>
  <c r="H231" i="24"/>
  <c r="H242" i="24"/>
  <c r="I242" i="24"/>
  <c r="H265" i="24"/>
  <c r="I275" i="24"/>
  <c r="H275" i="24"/>
  <c r="E265" i="23"/>
  <c r="I265" i="23" s="1"/>
  <c r="C263" i="23"/>
  <c r="E263" i="23" s="1"/>
  <c r="I299" i="23"/>
  <c r="H254" i="22"/>
  <c r="I267" i="22"/>
  <c r="H267" i="22"/>
  <c r="I277" i="22"/>
  <c r="H277" i="22"/>
  <c r="H283" i="15"/>
  <c r="H287" i="15"/>
  <c r="H291" i="15"/>
  <c r="H295" i="15"/>
  <c r="I298" i="15"/>
  <c r="H236" i="14"/>
  <c r="I239" i="14"/>
  <c r="H264" i="14"/>
  <c r="H283" i="14"/>
  <c r="I286" i="14"/>
  <c r="H246" i="13"/>
  <c r="I290" i="13"/>
  <c r="H227" i="12"/>
  <c r="H231" i="12"/>
  <c r="H235" i="12"/>
  <c r="H239" i="12"/>
  <c r="E250" i="12"/>
  <c r="H250" i="12" s="1"/>
  <c r="E279" i="12"/>
  <c r="H302" i="12"/>
  <c r="D219" i="11"/>
  <c r="H276" i="11"/>
  <c r="H283" i="11"/>
  <c r="I239" i="10"/>
  <c r="H277" i="10"/>
  <c r="H285" i="10"/>
  <c r="I288" i="10"/>
  <c r="H297" i="10"/>
  <c r="H302" i="10"/>
  <c r="E227" i="9"/>
  <c r="E272" i="9"/>
  <c r="I272" i="9" s="1"/>
  <c r="I223" i="8"/>
  <c r="I270" i="8"/>
  <c r="H275" i="8"/>
  <c r="I239" i="7"/>
  <c r="H239" i="7"/>
  <c r="H277" i="7"/>
  <c r="H286" i="7"/>
  <c r="I253" i="6"/>
  <c r="H244" i="4"/>
  <c r="I235" i="23"/>
  <c r="H235" i="23"/>
  <c r="H250" i="23"/>
  <c r="H225" i="22"/>
  <c r="I225" i="22"/>
  <c r="I238" i="22"/>
  <c r="H238" i="22"/>
  <c r="H285" i="21"/>
  <c r="I285" i="21"/>
  <c r="I233" i="3"/>
  <c r="H233" i="3"/>
  <c r="I233" i="14"/>
  <c r="E254" i="14"/>
  <c r="I258" i="14"/>
  <c r="I267" i="14"/>
  <c r="H274" i="14"/>
  <c r="I296" i="14"/>
  <c r="H226" i="13"/>
  <c r="H260" i="13"/>
  <c r="G262" i="13"/>
  <c r="I280" i="13"/>
  <c r="I296" i="13"/>
  <c r="E265" i="12"/>
  <c r="H265" i="12" s="1"/>
  <c r="E240" i="11"/>
  <c r="E245" i="10"/>
  <c r="I245" i="10" s="1"/>
  <c r="E227" i="8"/>
  <c r="I227" i="8" s="1"/>
  <c r="I235" i="7"/>
  <c r="H235" i="7"/>
  <c r="H253" i="7"/>
  <c r="I253" i="7"/>
  <c r="E250" i="6"/>
  <c r="C248" i="6"/>
  <c r="I274" i="6"/>
  <c r="H274" i="6"/>
  <c r="H283" i="6"/>
  <c r="I283" i="6"/>
  <c r="H261" i="24"/>
  <c r="I261" i="24"/>
  <c r="E271" i="24"/>
  <c r="H261" i="23"/>
  <c r="I261" i="23"/>
  <c r="I274" i="23"/>
  <c r="H274" i="23"/>
  <c r="G219" i="22"/>
  <c r="I256" i="22"/>
  <c r="H256" i="22"/>
  <c r="H299" i="22"/>
  <c r="I299" i="22"/>
  <c r="C263" i="21"/>
  <c r="E265" i="21"/>
  <c r="I265" i="21" s="1"/>
  <c r="H297" i="4"/>
  <c r="E250" i="24"/>
  <c r="G220" i="23"/>
  <c r="G219" i="23" s="1"/>
  <c r="H292" i="8"/>
  <c r="E272" i="7"/>
  <c r="H290" i="7"/>
  <c r="I293" i="7"/>
  <c r="I238" i="6"/>
  <c r="I268" i="6"/>
  <c r="I289" i="6"/>
  <c r="E254" i="4"/>
  <c r="E263" i="4"/>
  <c r="I274" i="4"/>
  <c r="I278" i="4"/>
  <c r="E240" i="24"/>
  <c r="I240" i="24" s="1"/>
  <c r="H278" i="24"/>
  <c r="E297" i="24"/>
  <c r="I223" i="23"/>
  <c r="H232" i="22"/>
  <c r="H241" i="22"/>
  <c r="I244" i="22"/>
  <c r="H251" i="22"/>
  <c r="H287" i="22"/>
  <c r="I251" i="21"/>
  <c r="D262" i="21"/>
  <c r="D218" i="21" s="1"/>
  <c r="I291" i="21"/>
  <c r="E245" i="3"/>
  <c r="H282" i="3"/>
  <c r="H286" i="3"/>
  <c r="H290" i="3"/>
  <c r="H294" i="3"/>
  <c r="H284" i="7"/>
  <c r="I287" i="7"/>
  <c r="E297" i="7"/>
  <c r="D220" i="6"/>
  <c r="D219" i="6" s="1"/>
  <c r="E248" i="6"/>
  <c r="H248" i="6" s="1"/>
  <c r="C262" i="6"/>
  <c r="H225" i="4"/>
  <c r="H242" i="4"/>
  <c r="I249" i="4"/>
  <c r="H298" i="4"/>
  <c r="I302" i="4"/>
  <c r="I225" i="24"/>
  <c r="H254" i="24"/>
  <c r="H269" i="24"/>
  <c r="H273" i="24"/>
  <c r="H278" i="23"/>
  <c r="I234" i="21"/>
  <c r="E262" i="3"/>
  <c r="H280" i="8"/>
  <c r="H293" i="8"/>
  <c r="H296" i="8"/>
  <c r="I299" i="8"/>
  <c r="E221" i="7"/>
  <c r="I221" i="7" s="1"/>
  <c r="I251" i="7"/>
  <c r="H258" i="7"/>
  <c r="I266" i="7"/>
  <c r="I281" i="7"/>
  <c r="H294" i="7"/>
  <c r="H301" i="7"/>
  <c r="I234" i="6"/>
  <c r="E240" i="6"/>
  <c r="I240" i="6" s="1"/>
  <c r="I285" i="6"/>
  <c r="H228" i="4"/>
  <c r="E240" i="4"/>
  <c r="H257" i="4"/>
  <c r="E269" i="4"/>
  <c r="I275" i="4"/>
  <c r="H233" i="24"/>
  <c r="H237" i="24"/>
  <c r="H302" i="24"/>
  <c r="I244" i="23"/>
  <c r="G248" i="23"/>
  <c r="I223" i="22"/>
  <c r="H268" i="22"/>
  <c r="H288" i="22"/>
  <c r="H291" i="22"/>
  <c r="H302" i="22"/>
  <c r="I227" i="3"/>
  <c r="H242" i="3"/>
  <c r="H252" i="3"/>
  <c r="H255" i="3"/>
  <c r="H259" i="3"/>
  <c r="H269" i="3"/>
  <c r="E272" i="3"/>
  <c r="H298" i="3"/>
  <c r="H290" i="8"/>
  <c r="D220" i="7"/>
  <c r="D219" i="7" s="1"/>
  <c r="D218" i="7" s="1"/>
  <c r="I291" i="7"/>
  <c r="H265" i="6"/>
  <c r="I291" i="6"/>
  <c r="E297" i="6"/>
  <c r="I297" i="6" s="1"/>
  <c r="H272" i="4"/>
  <c r="I222" i="24"/>
  <c r="I242" i="22"/>
  <c r="H282" i="22"/>
  <c r="H285" i="22"/>
  <c r="I266" i="21"/>
  <c r="I293" i="21"/>
  <c r="H249" i="3"/>
  <c r="E263" i="3"/>
  <c r="H302" i="3"/>
  <c r="H228" i="6"/>
  <c r="G263" i="6"/>
  <c r="G262" i="6" s="1"/>
  <c r="I281" i="6"/>
  <c r="H248" i="4"/>
  <c r="E265" i="4"/>
  <c r="I265" i="4" s="1"/>
  <c r="I276" i="4"/>
  <c r="E227" i="24"/>
  <c r="I227" i="24" s="1"/>
  <c r="I298" i="24"/>
  <c r="D219" i="23"/>
  <c r="D218" i="23" s="1"/>
  <c r="G262" i="23"/>
  <c r="H276" i="23"/>
  <c r="H224" i="22"/>
  <c r="H245" i="22"/>
  <c r="H258" i="22"/>
  <c r="I261" i="22"/>
  <c r="H279" i="22"/>
  <c r="H292" i="22"/>
  <c r="H295" i="22"/>
  <c r="H298" i="22"/>
  <c r="I236" i="21"/>
  <c r="H246" i="21"/>
  <c r="I283" i="21"/>
  <c r="D219" i="3"/>
  <c r="D218" i="3" s="1"/>
  <c r="H246" i="3"/>
  <c r="H267" i="3"/>
  <c r="H270" i="3"/>
  <c r="H280" i="3"/>
  <c r="H284" i="3"/>
  <c r="H288" i="3"/>
  <c r="H292" i="3"/>
  <c r="H296" i="3"/>
  <c r="H299" i="3"/>
  <c r="H227" i="22"/>
  <c r="H253" i="22"/>
  <c r="I255" i="22"/>
  <c r="H266" i="22"/>
  <c r="H272" i="22"/>
  <c r="H289" i="22"/>
  <c r="E254" i="21"/>
  <c r="H254" i="21" s="1"/>
  <c r="E240" i="3"/>
  <c r="I240" i="3" s="1"/>
  <c r="E250" i="3"/>
  <c r="H196" i="13"/>
  <c r="I189" i="18"/>
  <c r="H189" i="18"/>
  <c r="G172" i="9"/>
  <c r="H164" i="3"/>
  <c r="I164" i="3"/>
  <c r="C172" i="19"/>
  <c r="H202" i="19"/>
  <c r="I205" i="19"/>
  <c r="H152" i="18"/>
  <c r="H165" i="18"/>
  <c r="C172" i="18"/>
  <c r="I177" i="18"/>
  <c r="D172" i="18"/>
  <c r="H197" i="18"/>
  <c r="I209" i="18"/>
  <c r="H151" i="17"/>
  <c r="E154" i="17"/>
  <c r="I154" i="17" s="1"/>
  <c r="H165" i="17"/>
  <c r="H168" i="17"/>
  <c r="H190" i="17"/>
  <c r="E154" i="16"/>
  <c r="I154" i="16" s="1"/>
  <c r="H167" i="16"/>
  <c r="H212" i="16"/>
  <c r="H168" i="15"/>
  <c r="H171" i="15"/>
  <c r="H176" i="15"/>
  <c r="H180" i="15"/>
  <c r="H183" i="15"/>
  <c r="H152" i="14"/>
  <c r="I175" i="14"/>
  <c r="I185" i="14"/>
  <c r="D172" i="14"/>
  <c r="I198" i="14"/>
  <c r="H206" i="14"/>
  <c r="I209" i="14"/>
  <c r="H149" i="13"/>
  <c r="E153" i="13"/>
  <c r="H153" i="13" s="1"/>
  <c r="H158" i="13"/>
  <c r="I161" i="13"/>
  <c r="H179" i="13"/>
  <c r="H185" i="13"/>
  <c r="I188" i="13"/>
  <c r="H195" i="13"/>
  <c r="I197" i="13"/>
  <c r="H211" i="13"/>
  <c r="I161" i="11"/>
  <c r="I201" i="11"/>
  <c r="H201" i="11"/>
  <c r="H150" i="10"/>
  <c r="I150" i="10"/>
  <c r="I148" i="7"/>
  <c r="H148" i="7"/>
  <c r="H173" i="7"/>
  <c r="I161" i="4"/>
  <c r="H161" i="4"/>
  <c r="I159" i="23"/>
  <c r="H159" i="23"/>
  <c r="I157" i="21"/>
  <c r="H157" i="21"/>
  <c r="I200" i="10"/>
  <c r="H200" i="10"/>
  <c r="H188" i="9"/>
  <c r="I188" i="9"/>
  <c r="I167" i="19"/>
  <c r="H177" i="19"/>
  <c r="I192" i="19"/>
  <c r="H187" i="17"/>
  <c r="H196" i="17"/>
  <c r="H200" i="17"/>
  <c r="H178" i="16"/>
  <c r="I181" i="16"/>
  <c r="H200" i="16"/>
  <c r="E204" i="16"/>
  <c r="I204" i="16" s="1"/>
  <c r="I209" i="16"/>
  <c r="H156" i="15"/>
  <c r="H160" i="15"/>
  <c r="H167" i="14"/>
  <c r="H171" i="14"/>
  <c r="E199" i="14"/>
  <c r="I199" i="14" s="1"/>
  <c r="I155" i="13"/>
  <c r="H168" i="13"/>
  <c r="H173" i="13"/>
  <c r="H176" i="13"/>
  <c r="E189" i="13"/>
  <c r="H189" i="13" s="1"/>
  <c r="H154" i="12"/>
  <c r="I159" i="12"/>
  <c r="E164" i="12"/>
  <c r="H164" i="12" s="1"/>
  <c r="I197" i="12"/>
  <c r="E207" i="12"/>
  <c r="H207" i="12" s="1"/>
  <c r="H183" i="10"/>
  <c r="D111" i="8"/>
  <c r="E148" i="8"/>
  <c r="I148" i="8" s="1"/>
  <c r="H195" i="8"/>
  <c r="E189" i="7"/>
  <c r="I189" i="7" s="1"/>
  <c r="H196" i="7"/>
  <c r="I168" i="6"/>
  <c r="H168" i="6"/>
  <c r="H156" i="24"/>
  <c r="I156" i="24"/>
  <c r="I166" i="24"/>
  <c r="H166" i="24"/>
  <c r="I211" i="24"/>
  <c r="H211" i="24"/>
  <c r="D111" i="19"/>
  <c r="G172" i="18"/>
  <c r="H171" i="16"/>
  <c r="I175" i="16"/>
  <c r="D111" i="15"/>
  <c r="D111" i="14"/>
  <c r="H149" i="14"/>
  <c r="H210" i="14"/>
  <c r="I197" i="10"/>
  <c r="H197" i="10"/>
  <c r="I151" i="9"/>
  <c r="H151" i="9"/>
  <c r="I185" i="9"/>
  <c r="H185" i="9"/>
  <c r="I162" i="8"/>
  <c r="H162" i="8"/>
  <c r="I158" i="7"/>
  <c r="H158" i="7"/>
  <c r="G172" i="7"/>
  <c r="I187" i="6"/>
  <c r="H187" i="6"/>
  <c r="I162" i="3"/>
  <c r="H162" i="3"/>
  <c r="E193" i="3"/>
  <c r="D172" i="3"/>
  <c r="H197" i="8"/>
  <c r="I197" i="8"/>
  <c r="I150" i="19"/>
  <c r="E154" i="19"/>
  <c r="I154" i="19" s="1"/>
  <c r="H173" i="19"/>
  <c r="I179" i="18"/>
  <c r="I211" i="18"/>
  <c r="H149" i="17"/>
  <c r="H166" i="17"/>
  <c r="H174" i="17"/>
  <c r="I184" i="17"/>
  <c r="H191" i="17"/>
  <c r="I197" i="17"/>
  <c r="H205" i="17"/>
  <c r="H152" i="16"/>
  <c r="D172" i="16"/>
  <c r="H168" i="14"/>
  <c r="G172" i="14"/>
  <c r="H190" i="14"/>
  <c r="H156" i="13"/>
  <c r="I159" i="13"/>
  <c r="H177" i="13"/>
  <c r="H180" i="13"/>
  <c r="H183" i="13"/>
  <c r="G172" i="13"/>
  <c r="H206" i="13"/>
  <c r="H209" i="13"/>
  <c r="H212" i="13"/>
  <c r="I155" i="12"/>
  <c r="E199" i="12"/>
  <c r="I199" i="12" s="1"/>
  <c r="H211" i="12"/>
  <c r="I157" i="11"/>
  <c r="I147" i="10"/>
  <c r="H147" i="10"/>
  <c r="E163" i="10"/>
  <c r="I163" i="10" s="1"/>
  <c r="H185" i="7"/>
  <c r="H149" i="6"/>
  <c r="I186" i="21"/>
  <c r="H186" i="21"/>
  <c r="H189" i="19"/>
  <c r="H207" i="19"/>
  <c r="H204" i="18"/>
  <c r="H202" i="17"/>
  <c r="H176" i="16"/>
  <c r="I179" i="16"/>
  <c r="H205" i="16"/>
  <c r="H188" i="15"/>
  <c r="H201" i="15"/>
  <c r="H207" i="15"/>
  <c r="H180" i="14"/>
  <c r="E148" i="13"/>
  <c r="H148" i="13" s="1"/>
  <c r="E163" i="13"/>
  <c r="I163" i="13" s="1"/>
  <c r="H174" i="13"/>
  <c r="E199" i="13"/>
  <c r="I199" i="13" s="1"/>
  <c r="H179" i="11"/>
  <c r="I160" i="10"/>
  <c r="H160" i="10"/>
  <c r="E164" i="9"/>
  <c r="I164" i="9" s="1"/>
  <c r="I174" i="9"/>
  <c r="H174" i="9"/>
  <c r="I195" i="9"/>
  <c r="H195" i="9"/>
  <c r="I211" i="9"/>
  <c r="H211" i="9"/>
  <c r="H181" i="7"/>
  <c r="H211" i="7"/>
  <c r="I155" i="23"/>
  <c r="H155" i="23"/>
  <c r="I189" i="3"/>
  <c r="E154" i="18"/>
  <c r="I154" i="18" s="1"/>
  <c r="I175" i="18"/>
  <c r="H184" i="18"/>
  <c r="I161" i="17"/>
  <c r="H170" i="17"/>
  <c r="E186" i="17"/>
  <c r="H186" i="17" s="1"/>
  <c r="E153" i="16"/>
  <c r="H153" i="16" s="1"/>
  <c r="I173" i="16"/>
  <c r="I189" i="16"/>
  <c r="E199" i="16"/>
  <c r="I199" i="16" s="1"/>
  <c r="E148" i="14"/>
  <c r="H148" i="14" s="1"/>
  <c r="I162" i="14"/>
  <c r="H165" i="14"/>
  <c r="H169" i="14"/>
  <c r="I177" i="14"/>
  <c r="H191" i="14"/>
  <c r="I211" i="14"/>
  <c r="H194" i="13"/>
  <c r="H150" i="12"/>
  <c r="H165" i="12"/>
  <c r="C172" i="12"/>
  <c r="H154" i="8"/>
  <c r="I175" i="8"/>
  <c r="H175" i="8"/>
  <c r="H184" i="8"/>
  <c r="I184" i="8"/>
  <c r="I205" i="6"/>
  <c r="H205" i="6"/>
  <c r="H160" i="24"/>
  <c r="I160" i="24"/>
  <c r="E148" i="19"/>
  <c r="H204" i="19"/>
  <c r="E193" i="18"/>
  <c r="I193" i="18" s="1"/>
  <c r="E148" i="15"/>
  <c r="I148" i="15" s="1"/>
  <c r="E163" i="14"/>
  <c r="I163" i="14" s="1"/>
  <c r="I157" i="13"/>
  <c r="H178" i="13"/>
  <c r="I184" i="13"/>
  <c r="E204" i="13"/>
  <c r="H210" i="13"/>
  <c r="D111" i="12"/>
  <c r="E148" i="12"/>
  <c r="I148" i="12" s="1"/>
  <c r="I157" i="12"/>
  <c r="E163" i="12"/>
  <c r="I163" i="12" s="1"/>
  <c r="I184" i="12"/>
  <c r="E154" i="11"/>
  <c r="I154" i="11" s="1"/>
  <c r="I157" i="10"/>
  <c r="H157" i="10"/>
  <c r="H181" i="8"/>
  <c r="H151" i="7"/>
  <c r="I151" i="7"/>
  <c r="I162" i="7"/>
  <c r="H162" i="7"/>
  <c r="H177" i="7"/>
  <c r="I165" i="6"/>
  <c r="H165" i="6"/>
  <c r="H199" i="4"/>
  <c r="E193" i="24"/>
  <c r="I193" i="24" s="1"/>
  <c r="C172" i="21"/>
  <c r="E153" i="3"/>
  <c r="I153" i="3" s="1"/>
  <c r="H196" i="3"/>
  <c r="I199" i="3"/>
  <c r="E164" i="11"/>
  <c r="G172" i="11"/>
  <c r="E193" i="8"/>
  <c r="H193" i="8" s="1"/>
  <c r="I178" i="6"/>
  <c r="I208" i="6"/>
  <c r="E148" i="4"/>
  <c r="H148" i="4" s="1"/>
  <c r="I152" i="4"/>
  <c r="H155" i="4"/>
  <c r="H158" i="4"/>
  <c r="I169" i="4"/>
  <c r="H151" i="24"/>
  <c r="H169" i="24"/>
  <c r="I183" i="24"/>
  <c r="H149" i="23"/>
  <c r="E153" i="23"/>
  <c r="H166" i="23"/>
  <c r="H169" i="23"/>
  <c r="H173" i="23"/>
  <c r="H177" i="23"/>
  <c r="H181" i="23"/>
  <c r="I184" i="23"/>
  <c r="H192" i="23"/>
  <c r="H204" i="23"/>
  <c r="I151" i="22"/>
  <c r="H158" i="22"/>
  <c r="H162" i="22"/>
  <c r="I168" i="22"/>
  <c r="H197" i="22"/>
  <c r="H199" i="22"/>
  <c r="H211" i="22"/>
  <c r="H154" i="21"/>
  <c r="I166" i="21"/>
  <c r="I200" i="21"/>
  <c r="H207" i="21"/>
  <c r="I212" i="21"/>
  <c r="E204" i="11"/>
  <c r="I204" i="11" s="1"/>
  <c r="I190" i="10"/>
  <c r="H156" i="8"/>
  <c r="I159" i="8"/>
  <c r="D172" i="8"/>
  <c r="I188" i="8"/>
  <c r="I174" i="7"/>
  <c r="I178" i="7"/>
  <c r="H194" i="7"/>
  <c r="I208" i="7"/>
  <c r="I157" i="24"/>
  <c r="H205" i="24"/>
  <c r="H163" i="23"/>
  <c r="H199" i="23"/>
  <c r="H190" i="22"/>
  <c r="H208" i="22"/>
  <c r="H147" i="3"/>
  <c r="H168" i="3"/>
  <c r="H184" i="3"/>
  <c r="I187" i="3"/>
  <c r="H194" i="3"/>
  <c r="H197" i="3"/>
  <c r="H184" i="11"/>
  <c r="I187" i="11"/>
  <c r="E148" i="10"/>
  <c r="I148" i="10" s="1"/>
  <c r="H180" i="9"/>
  <c r="H198" i="9"/>
  <c r="H206" i="9"/>
  <c r="H209" i="9"/>
  <c r="E163" i="8"/>
  <c r="H166" i="8"/>
  <c r="H179" i="8"/>
  <c r="E189" i="8"/>
  <c r="H189" i="8" s="1"/>
  <c r="E207" i="8"/>
  <c r="I207" i="8" s="1"/>
  <c r="I201" i="7"/>
  <c r="E148" i="6"/>
  <c r="H148" i="6" s="1"/>
  <c r="H166" i="6"/>
  <c r="I174" i="6"/>
  <c r="H159" i="4"/>
  <c r="I165" i="4"/>
  <c r="H167" i="24"/>
  <c r="H173" i="24"/>
  <c r="H177" i="24"/>
  <c r="H181" i="24"/>
  <c r="I184" i="24"/>
  <c r="E189" i="24"/>
  <c r="H189" i="24" s="1"/>
  <c r="H194" i="24"/>
  <c r="I197" i="24"/>
  <c r="H204" i="22"/>
  <c r="H155" i="21"/>
  <c r="H201" i="21"/>
  <c r="I208" i="21"/>
  <c r="I150" i="3"/>
  <c r="H160" i="3"/>
  <c r="H173" i="3"/>
  <c r="H177" i="3"/>
  <c r="H181" i="3"/>
  <c r="H191" i="3"/>
  <c r="E207" i="3"/>
  <c r="H207" i="3" s="1"/>
  <c r="H202" i="11"/>
  <c r="C172" i="10"/>
  <c r="H198" i="10"/>
  <c r="H212" i="10"/>
  <c r="H148" i="9"/>
  <c r="H175" i="9"/>
  <c r="H153" i="6"/>
  <c r="I180" i="6"/>
  <c r="H192" i="6"/>
  <c r="I210" i="6"/>
  <c r="H153" i="4"/>
  <c r="I158" i="24"/>
  <c r="H206" i="24"/>
  <c r="H209" i="24"/>
  <c r="I147" i="23"/>
  <c r="H157" i="23"/>
  <c r="H161" i="23"/>
  <c r="H167" i="23"/>
  <c r="H190" i="23"/>
  <c r="H196" i="23"/>
  <c r="I191" i="22"/>
  <c r="H195" i="22"/>
  <c r="H198" i="22"/>
  <c r="H209" i="22"/>
  <c r="H212" i="22"/>
  <c r="H162" i="21"/>
  <c r="I168" i="21"/>
  <c r="D172" i="21"/>
  <c r="H185" i="21"/>
  <c r="H195" i="21"/>
  <c r="I198" i="21"/>
  <c r="H205" i="21"/>
  <c r="H157" i="3"/>
  <c r="H155" i="11"/>
  <c r="H159" i="11"/>
  <c r="H193" i="11"/>
  <c r="E153" i="10"/>
  <c r="H164" i="10"/>
  <c r="I169" i="10"/>
  <c r="H185" i="10"/>
  <c r="I192" i="10"/>
  <c r="H186" i="9"/>
  <c r="E199" i="9"/>
  <c r="H199" i="9" s="1"/>
  <c r="I157" i="8"/>
  <c r="H180" i="8"/>
  <c r="I186" i="8"/>
  <c r="I203" i="8"/>
  <c r="H210" i="8"/>
  <c r="I149" i="7"/>
  <c r="H153" i="7"/>
  <c r="H156" i="7"/>
  <c r="H160" i="7"/>
  <c r="H183" i="7"/>
  <c r="H151" i="6"/>
  <c r="H167" i="6"/>
  <c r="H170" i="6"/>
  <c r="D172" i="6"/>
  <c r="H199" i="6"/>
  <c r="H165" i="24"/>
  <c r="E182" i="24"/>
  <c r="I182" i="24" s="1"/>
  <c r="I185" i="24"/>
  <c r="H192" i="24"/>
  <c r="I198" i="24"/>
  <c r="G172" i="23"/>
  <c r="H206" i="23"/>
  <c r="I149" i="22"/>
  <c r="I166" i="22"/>
  <c r="I170" i="22"/>
  <c r="E186" i="22"/>
  <c r="H186" i="22" s="1"/>
  <c r="E189" i="22"/>
  <c r="I189" i="22" s="1"/>
  <c r="H148" i="21"/>
  <c r="H156" i="21"/>
  <c r="H159" i="21"/>
  <c r="I191" i="21"/>
  <c r="I151" i="3"/>
  <c r="E182" i="11"/>
  <c r="E207" i="11"/>
  <c r="I207" i="11" s="1"/>
  <c r="H182" i="10"/>
  <c r="E193" i="10"/>
  <c r="E196" i="10"/>
  <c r="I196" i="10" s="1"/>
  <c r="E199" i="10"/>
  <c r="I199" i="10" s="1"/>
  <c r="E204" i="9"/>
  <c r="I204" i="9" s="1"/>
  <c r="E153" i="8"/>
  <c r="I153" i="8" s="1"/>
  <c r="E164" i="8"/>
  <c r="H164" i="8" s="1"/>
  <c r="H177" i="8"/>
  <c r="H194" i="8"/>
  <c r="E204" i="8"/>
  <c r="I176" i="7"/>
  <c r="I180" i="7"/>
  <c r="I188" i="7"/>
  <c r="E193" i="7"/>
  <c r="H193" i="7" s="1"/>
  <c r="I203" i="7"/>
  <c r="I210" i="7"/>
  <c r="E154" i="6"/>
  <c r="H154" i="6" s="1"/>
  <c r="I176" i="6"/>
  <c r="E182" i="6"/>
  <c r="I182" i="6" s="1"/>
  <c r="G172" i="6"/>
  <c r="E196" i="6"/>
  <c r="I196" i="6" s="1"/>
  <c r="I150" i="4"/>
  <c r="H160" i="4"/>
  <c r="E182" i="4"/>
  <c r="H182" i="4" s="1"/>
  <c r="I205" i="4"/>
  <c r="I155" i="24"/>
  <c r="I159" i="24"/>
  <c r="E186" i="24"/>
  <c r="I186" i="24" s="1"/>
  <c r="E199" i="24"/>
  <c r="I199" i="24" s="1"/>
  <c r="E204" i="24"/>
  <c r="I204" i="24" s="1"/>
  <c r="H171" i="23"/>
  <c r="I197" i="23"/>
  <c r="E164" i="22"/>
  <c r="I164" i="22" s="1"/>
  <c r="D172" i="22"/>
  <c r="E207" i="22"/>
  <c r="H207" i="22" s="1"/>
  <c r="E196" i="21"/>
  <c r="H196" i="21" s="1"/>
  <c r="I210" i="21"/>
  <c r="H161" i="3"/>
  <c r="E35" i="19"/>
  <c r="H53" i="13"/>
  <c r="I53" i="13"/>
  <c r="H100" i="13"/>
  <c r="I100" i="13"/>
  <c r="H29" i="12"/>
  <c r="I29" i="12"/>
  <c r="H37" i="12"/>
  <c r="G36" i="12"/>
  <c r="I108" i="12"/>
  <c r="H108" i="12"/>
  <c r="I79" i="11"/>
  <c r="H79" i="11"/>
  <c r="H33" i="10"/>
  <c r="I33" i="10"/>
  <c r="H63" i="10"/>
  <c r="I63" i="10"/>
  <c r="I103" i="10"/>
  <c r="H103" i="10"/>
  <c r="I26" i="9"/>
  <c r="H26" i="9"/>
  <c r="H98" i="9"/>
  <c r="I98" i="9"/>
  <c r="I78" i="8"/>
  <c r="H78" i="8"/>
  <c r="I18" i="7"/>
  <c r="H18" i="7"/>
  <c r="H62" i="7"/>
  <c r="I62" i="7"/>
  <c r="I90" i="23"/>
  <c r="H90" i="23"/>
  <c r="H70" i="22"/>
  <c r="I70" i="22"/>
  <c r="I108" i="22"/>
  <c r="H108" i="22"/>
  <c r="I53" i="3"/>
  <c r="H53" i="3"/>
  <c r="H74" i="3"/>
  <c r="I74" i="3"/>
  <c r="E14" i="19"/>
  <c r="H17" i="19"/>
  <c r="H21" i="19"/>
  <c r="H25" i="19"/>
  <c r="H29" i="19"/>
  <c r="H33" i="19"/>
  <c r="E40" i="19"/>
  <c r="H43" i="19"/>
  <c r="I69" i="19"/>
  <c r="H83" i="19"/>
  <c r="H25" i="18"/>
  <c r="E60" i="18"/>
  <c r="H67" i="18"/>
  <c r="H71" i="18"/>
  <c r="H101" i="18"/>
  <c r="H104" i="18"/>
  <c r="H110" i="18"/>
  <c r="H9" i="17"/>
  <c r="I15" i="17"/>
  <c r="E36" i="17"/>
  <c r="H38" i="17"/>
  <c r="H40" i="17"/>
  <c r="H43" i="17"/>
  <c r="D35" i="17"/>
  <c r="D34" i="17" s="1"/>
  <c r="H73" i="17"/>
  <c r="H76" i="17"/>
  <c r="H78" i="17"/>
  <c r="H82" i="17"/>
  <c r="H93" i="17"/>
  <c r="I43" i="16"/>
  <c r="H59" i="16"/>
  <c r="H69" i="16"/>
  <c r="I79" i="16"/>
  <c r="I83" i="16"/>
  <c r="H101" i="16"/>
  <c r="H104" i="16"/>
  <c r="H18" i="15"/>
  <c r="I21" i="15"/>
  <c r="I25" i="15"/>
  <c r="E40" i="15"/>
  <c r="H57" i="15"/>
  <c r="H66" i="15"/>
  <c r="H74" i="15"/>
  <c r="H80" i="15"/>
  <c r="H84" i="15"/>
  <c r="H87" i="15"/>
  <c r="E91" i="15"/>
  <c r="I91" i="15" s="1"/>
  <c r="I55" i="14"/>
  <c r="H55" i="14"/>
  <c r="H85" i="14"/>
  <c r="I85" i="14"/>
  <c r="I18" i="13"/>
  <c r="H18" i="13"/>
  <c r="I62" i="13"/>
  <c r="H62" i="13"/>
  <c r="I70" i="13"/>
  <c r="H70" i="13"/>
  <c r="I38" i="12"/>
  <c r="H38" i="12"/>
  <c r="I55" i="12"/>
  <c r="H55" i="12"/>
  <c r="I70" i="12"/>
  <c r="H70" i="12"/>
  <c r="D34" i="11"/>
  <c r="H58" i="11"/>
  <c r="I58" i="11"/>
  <c r="I28" i="10"/>
  <c r="H28" i="10"/>
  <c r="I80" i="9"/>
  <c r="H80" i="9"/>
  <c r="C46" i="7"/>
  <c r="E47" i="7"/>
  <c r="I10" i="6"/>
  <c r="H10" i="6"/>
  <c r="I47" i="24"/>
  <c r="H47" i="24"/>
  <c r="I41" i="9"/>
  <c r="H41" i="9"/>
  <c r="H9" i="19"/>
  <c r="C34" i="19"/>
  <c r="I65" i="19"/>
  <c r="H79" i="19"/>
  <c r="I110" i="19"/>
  <c r="H21" i="18"/>
  <c r="H48" i="18"/>
  <c r="H51" i="18"/>
  <c r="H61" i="18"/>
  <c r="H65" i="18"/>
  <c r="H75" i="18"/>
  <c r="H88" i="18"/>
  <c r="H92" i="18"/>
  <c r="I27" i="17"/>
  <c r="G36" i="17"/>
  <c r="H36" i="17" s="1"/>
  <c r="H58" i="17"/>
  <c r="H61" i="17"/>
  <c r="H64" i="17"/>
  <c r="I90" i="17"/>
  <c r="H105" i="17"/>
  <c r="I44" i="16"/>
  <c r="H48" i="16"/>
  <c r="H51" i="16"/>
  <c r="H57" i="16"/>
  <c r="C60" i="16"/>
  <c r="I80" i="16"/>
  <c r="I84" i="16"/>
  <c r="H92" i="16"/>
  <c r="H105" i="16"/>
  <c r="H108" i="16"/>
  <c r="I22" i="15"/>
  <c r="I26" i="15"/>
  <c r="H38" i="15"/>
  <c r="H51" i="15"/>
  <c r="H64" i="15"/>
  <c r="H72" i="15"/>
  <c r="H102" i="15"/>
  <c r="I63" i="14"/>
  <c r="H63" i="14"/>
  <c r="I76" i="14"/>
  <c r="H76" i="14"/>
  <c r="I20" i="13"/>
  <c r="H20" i="13"/>
  <c r="I44" i="12"/>
  <c r="H44" i="12"/>
  <c r="I81" i="12"/>
  <c r="H81" i="12"/>
  <c r="I21" i="11"/>
  <c r="H21" i="11"/>
  <c r="I29" i="11"/>
  <c r="H29" i="11"/>
  <c r="H99" i="11"/>
  <c r="I99" i="11"/>
  <c r="I88" i="10"/>
  <c r="H88" i="10"/>
  <c r="I99" i="10"/>
  <c r="H99" i="10"/>
  <c r="I22" i="9"/>
  <c r="H22" i="9"/>
  <c r="I42" i="9"/>
  <c r="H42" i="9"/>
  <c r="I18" i="8"/>
  <c r="H18" i="8"/>
  <c r="I20" i="7"/>
  <c r="H20" i="7"/>
  <c r="H42" i="7"/>
  <c r="I42" i="7"/>
  <c r="E37" i="19"/>
  <c r="H41" i="19"/>
  <c r="H44" i="19"/>
  <c r="H50" i="19"/>
  <c r="H54" i="19"/>
  <c r="H58" i="19"/>
  <c r="H61" i="19"/>
  <c r="H95" i="19"/>
  <c r="H99" i="19"/>
  <c r="H103" i="19"/>
  <c r="H27" i="18"/>
  <c r="H32" i="18"/>
  <c r="H58" i="18"/>
  <c r="H99" i="18"/>
  <c r="H102" i="18"/>
  <c r="H105" i="18"/>
  <c r="H11" i="17"/>
  <c r="H41" i="17"/>
  <c r="E77" i="17"/>
  <c r="I77" i="17" s="1"/>
  <c r="H14" i="16"/>
  <c r="E60" i="16"/>
  <c r="H67" i="16"/>
  <c r="H99" i="16"/>
  <c r="H102" i="16"/>
  <c r="H16" i="15"/>
  <c r="I19" i="15"/>
  <c r="H41" i="15"/>
  <c r="H45" i="15"/>
  <c r="H55" i="15"/>
  <c r="H67" i="15"/>
  <c r="H75" i="15"/>
  <c r="H92" i="15"/>
  <c r="H106" i="15"/>
  <c r="H10" i="13"/>
  <c r="I10" i="13"/>
  <c r="H21" i="13"/>
  <c r="I21" i="13"/>
  <c r="I83" i="11"/>
  <c r="H83" i="11"/>
  <c r="I23" i="10"/>
  <c r="H23" i="10"/>
  <c r="I89" i="10"/>
  <c r="H89" i="10"/>
  <c r="H57" i="9"/>
  <c r="I57" i="9"/>
  <c r="I64" i="9"/>
  <c r="H64" i="9"/>
  <c r="I19" i="8"/>
  <c r="H19" i="8"/>
  <c r="H46" i="8"/>
  <c r="I21" i="7"/>
  <c r="H21" i="7"/>
  <c r="I84" i="14"/>
  <c r="H84" i="14"/>
  <c r="H40" i="19"/>
  <c r="H60" i="19"/>
  <c r="I62" i="14"/>
  <c r="H62" i="14"/>
  <c r="I81" i="9"/>
  <c r="H81" i="9"/>
  <c r="H64" i="7"/>
  <c r="I64" i="7"/>
  <c r="E86" i="19"/>
  <c r="H17" i="18"/>
  <c r="H52" i="18"/>
  <c r="H55" i="18"/>
  <c r="H69" i="18"/>
  <c r="H73" i="18"/>
  <c r="I79" i="18"/>
  <c r="H108" i="18"/>
  <c r="I23" i="17"/>
  <c r="H45" i="17"/>
  <c r="H54" i="17"/>
  <c r="H65" i="17"/>
  <c r="H68" i="17"/>
  <c r="H80" i="17"/>
  <c r="H101" i="17"/>
  <c r="H109" i="17"/>
  <c r="H38" i="16"/>
  <c r="I41" i="16"/>
  <c r="H52" i="16"/>
  <c r="H55" i="16"/>
  <c r="I81" i="16"/>
  <c r="I23" i="15"/>
  <c r="I27" i="15"/>
  <c r="H109" i="15"/>
  <c r="I41" i="14"/>
  <c r="H41" i="14"/>
  <c r="I51" i="14"/>
  <c r="H51" i="14"/>
  <c r="I59" i="14"/>
  <c r="H59" i="14"/>
  <c r="I82" i="14"/>
  <c r="H82" i="14"/>
  <c r="I66" i="13"/>
  <c r="H66" i="13"/>
  <c r="I74" i="13"/>
  <c r="H74" i="13"/>
  <c r="I33" i="12"/>
  <c r="H33" i="12"/>
  <c r="I44" i="11"/>
  <c r="H44" i="11"/>
  <c r="I90" i="11"/>
  <c r="H90" i="11"/>
  <c r="H101" i="11"/>
  <c r="I101" i="11"/>
  <c r="I48" i="10"/>
  <c r="H48" i="10"/>
  <c r="I30" i="9"/>
  <c r="H30" i="9"/>
  <c r="I14" i="13"/>
  <c r="I52" i="10"/>
  <c r="H52" i="10"/>
  <c r="H65" i="10"/>
  <c r="I65" i="10"/>
  <c r="I62" i="9"/>
  <c r="H62" i="9"/>
  <c r="I51" i="7"/>
  <c r="H51" i="7"/>
  <c r="I32" i="19"/>
  <c r="H47" i="19"/>
  <c r="H81" i="19"/>
  <c r="H107" i="19"/>
  <c r="H23" i="18"/>
  <c r="H33" i="18"/>
  <c r="H37" i="18"/>
  <c r="H49" i="18"/>
  <c r="H66" i="18"/>
  <c r="H90" i="18"/>
  <c r="H62" i="17"/>
  <c r="H33" i="16"/>
  <c r="H49" i="16"/>
  <c r="H58" i="16"/>
  <c r="H61" i="16"/>
  <c r="E86" i="16"/>
  <c r="I86" i="16" s="1"/>
  <c r="H103" i="16"/>
  <c r="H106" i="16"/>
  <c r="C36" i="15"/>
  <c r="C35" i="15" s="1"/>
  <c r="C34" i="15" s="1"/>
  <c r="H49" i="15"/>
  <c r="H65" i="15"/>
  <c r="H73" i="15"/>
  <c r="H23" i="13"/>
  <c r="I23" i="13"/>
  <c r="H51" i="13"/>
  <c r="I51" i="13"/>
  <c r="H98" i="13"/>
  <c r="I98" i="13"/>
  <c r="H27" i="12"/>
  <c r="I27" i="12"/>
  <c r="I37" i="12"/>
  <c r="I25" i="10"/>
  <c r="H25" i="10"/>
  <c r="I95" i="10"/>
  <c r="H95" i="10"/>
  <c r="I18" i="9"/>
  <c r="H18" i="9"/>
  <c r="I39" i="9"/>
  <c r="H39" i="9"/>
  <c r="H59" i="9"/>
  <c r="I59" i="9"/>
  <c r="H96" i="9"/>
  <c r="I96" i="9"/>
  <c r="I23" i="7"/>
  <c r="H23" i="7"/>
  <c r="I19" i="6"/>
  <c r="H19" i="6"/>
  <c r="I104" i="6"/>
  <c r="H104" i="6"/>
  <c r="E36" i="19"/>
  <c r="I73" i="19"/>
  <c r="I77" i="19"/>
  <c r="H29" i="18"/>
  <c r="E46" i="18"/>
  <c r="I46" i="18" s="1"/>
  <c r="H59" i="18"/>
  <c r="H100" i="18"/>
  <c r="H106" i="18"/>
  <c r="C46" i="17"/>
  <c r="C35" i="17" s="1"/>
  <c r="H97" i="17"/>
  <c r="I42" i="16"/>
  <c r="I78" i="16"/>
  <c r="E91" i="16"/>
  <c r="H91" i="16" s="1"/>
  <c r="H100" i="16"/>
  <c r="H14" i="15"/>
  <c r="I17" i="15"/>
  <c r="I24" i="15"/>
  <c r="I28" i="15"/>
  <c r="H42" i="14"/>
  <c r="I65" i="14"/>
  <c r="H65" i="14"/>
  <c r="I85" i="13"/>
  <c r="H85" i="13"/>
  <c r="I53" i="12"/>
  <c r="H53" i="12"/>
  <c r="I85" i="12"/>
  <c r="H85" i="12"/>
  <c r="I17" i="11"/>
  <c r="H17" i="11"/>
  <c r="I25" i="11"/>
  <c r="H25" i="11"/>
  <c r="I26" i="10"/>
  <c r="H26" i="10"/>
  <c r="I56" i="10"/>
  <c r="H56" i="10"/>
  <c r="I91" i="10"/>
  <c r="I49" i="7"/>
  <c r="H49" i="7"/>
  <c r="E37" i="11"/>
  <c r="I37" i="11" s="1"/>
  <c r="E14" i="10"/>
  <c r="H86" i="10"/>
  <c r="H60" i="8"/>
  <c r="E32" i="7"/>
  <c r="H22" i="6"/>
  <c r="I22" i="6"/>
  <c r="I55" i="6"/>
  <c r="H55" i="6"/>
  <c r="I75" i="6"/>
  <c r="H75" i="6"/>
  <c r="I96" i="6"/>
  <c r="H96" i="6"/>
  <c r="I67" i="4"/>
  <c r="H67" i="4"/>
  <c r="I11" i="24"/>
  <c r="H11" i="24"/>
  <c r="I38" i="24"/>
  <c r="H38" i="24"/>
  <c r="I56" i="23"/>
  <c r="H56" i="23"/>
  <c r="E86" i="22"/>
  <c r="H70" i="3"/>
  <c r="I70" i="3"/>
  <c r="H45" i="14"/>
  <c r="H49" i="14"/>
  <c r="H53" i="14"/>
  <c r="H57" i="14"/>
  <c r="H70" i="14"/>
  <c r="H73" i="14"/>
  <c r="I79" i="14"/>
  <c r="I89" i="14"/>
  <c r="H45" i="13"/>
  <c r="I59" i="13"/>
  <c r="H64" i="13"/>
  <c r="H68" i="13"/>
  <c r="H72" i="13"/>
  <c r="H76" i="13"/>
  <c r="H79" i="13"/>
  <c r="H82" i="13"/>
  <c r="I88" i="13"/>
  <c r="I106" i="13"/>
  <c r="H64" i="12"/>
  <c r="H67" i="12"/>
  <c r="H73" i="12"/>
  <c r="H76" i="12"/>
  <c r="H79" i="12"/>
  <c r="H83" i="12"/>
  <c r="I9" i="11"/>
  <c r="H15" i="11"/>
  <c r="H19" i="11"/>
  <c r="H23" i="11"/>
  <c r="H27" i="11"/>
  <c r="H42" i="11"/>
  <c r="I50" i="11"/>
  <c r="H81" i="11"/>
  <c r="H85" i="11"/>
  <c r="H88" i="11"/>
  <c r="E60" i="9"/>
  <c r="H60" i="9" s="1"/>
  <c r="H70" i="9"/>
  <c r="H84" i="9"/>
  <c r="H86" i="9"/>
  <c r="I104" i="9"/>
  <c r="H28" i="8"/>
  <c r="I39" i="8"/>
  <c r="H89" i="8"/>
  <c r="I43" i="4"/>
  <c r="H43" i="4"/>
  <c r="H110" i="4"/>
  <c r="I110" i="4"/>
  <c r="C46" i="21"/>
  <c r="E46" i="21" s="1"/>
  <c r="E47" i="21"/>
  <c r="I47" i="21" s="1"/>
  <c r="H76" i="21"/>
  <c r="I76" i="21"/>
  <c r="H66" i="3"/>
  <c r="I66" i="3"/>
  <c r="H22" i="13"/>
  <c r="I25" i="12"/>
  <c r="E32" i="12"/>
  <c r="I32" i="12" s="1"/>
  <c r="H39" i="12"/>
  <c r="I47" i="12"/>
  <c r="H51" i="12"/>
  <c r="H61" i="12"/>
  <c r="I56" i="11"/>
  <c r="H9" i="10"/>
  <c r="H27" i="10"/>
  <c r="H30" i="10"/>
  <c r="I61" i="10"/>
  <c r="I55" i="9"/>
  <c r="H76" i="9"/>
  <c r="H79" i="9"/>
  <c r="H17" i="8"/>
  <c r="I25" i="8"/>
  <c r="H80" i="8"/>
  <c r="H22" i="7"/>
  <c r="H25" i="7"/>
  <c r="I39" i="7"/>
  <c r="I66" i="7"/>
  <c r="I92" i="6"/>
  <c r="H92" i="6"/>
  <c r="H27" i="24"/>
  <c r="I27" i="24"/>
  <c r="I70" i="24"/>
  <c r="H70" i="24"/>
  <c r="I81" i="23"/>
  <c r="H81" i="23"/>
  <c r="I17" i="21"/>
  <c r="H17" i="21"/>
  <c r="I25" i="21"/>
  <c r="H25" i="21"/>
  <c r="H62" i="3"/>
  <c r="I62" i="3"/>
  <c r="I86" i="14"/>
  <c r="E91" i="14"/>
  <c r="H91" i="14" s="1"/>
  <c r="I19" i="13"/>
  <c r="I55" i="13"/>
  <c r="I102" i="13"/>
  <c r="H57" i="12"/>
  <c r="I32" i="11"/>
  <c r="E86" i="11"/>
  <c r="H86" i="11" s="1"/>
  <c r="H24" i="10"/>
  <c r="H66" i="9"/>
  <c r="I100" i="9"/>
  <c r="D36" i="8"/>
  <c r="D35" i="8" s="1"/>
  <c r="D34" i="8" s="1"/>
  <c r="E107" i="8"/>
  <c r="E40" i="7"/>
  <c r="I51" i="6"/>
  <c r="H51" i="6"/>
  <c r="I67" i="6"/>
  <c r="H67" i="6"/>
  <c r="H82" i="6"/>
  <c r="I82" i="6"/>
  <c r="I63" i="4"/>
  <c r="H63" i="4"/>
  <c r="I87" i="4"/>
  <c r="H87" i="4"/>
  <c r="I62" i="24"/>
  <c r="H62" i="24"/>
  <c r="I52" i="23"/>
  <c r="H52" i="23"/>
  <c r="I63" i="23"/>
  <c r="H63" i="23"/>
  <c r="I88" i="21"/>
  <c r="H88" i="21"/>
  <c r="E40" i="12"/>
  <c r="H91" i="9"/>
  <c r="E47" i="8"/>
  <c r="I47" i="8" s="1"/>
  <c r="E14" i="7"/>
  <c r="H14" i="7" s="1"/>
  <c r="D36" i="7"/>
  <c r="D35" i="7" s="1"/>
  <c r="D34" i="7" s="1"/>
  <c r="G36" i="7"/>
  <c r="G35" i="7" s="1"/>
  <c r="H68" i="7"/>
  <c r="I68" i="7"/>
  <c r="I59" i="6"/>
  <c r="H59" i="6"/>
  <c r="I71" i="4"/>
  <c r="H71" i="4"/>
  <c r="H77" i="23"/>
  <c r="H84" i="23"/>
  <c r="I84" i="23"/>
  <c r="I75" i="22"/>
  <c r="H75" i="22"/>
  <c r="H9" i="21"/>
  <c r="I9" i="21"/>
  <c r="I49" i="21"/>
  <c r="H49" i="21"/>
  <c r="I105" i="3"/>
  <c r="H105" i="3"/>
  <c r="H75" i="14"/>
  <c r="I81" i="14"/>
  <c r="I87" i="14"/>
  <c r="H110" i="14"/>
  <c r="I57" i="13"/>
  <c r="H84" i="13"/>
  <c r="I104" i="13"/>
  <c r="H107" i="12"/>
  <c r="H40" i="11"/>
  <c r="I105" i="11"/>
  <c r="H22" i="10"/>
  <c r="E86" i="10"/>
  <c r="I86" i="10" s="1"/>
  <c r="H47" i="9"/>
  <c r="H68" i="9"/>
  <c r="I102" i="9"/>
  <c r="I100" i="6"/>
  <c r="H100" i="6"/>
  <c r="D36" i="23"/>
  <c r="E36" i="23" s="1"/>
  <c r="E40" i="23"/>
  <c r="I40" i="23" s="1"/>
  <c r="I48" i="23"/>
  <c r="H48" i="23"/>
  <c r="I66" i="23"/>
  <c r="H66" i="23"/>
  <c r="H85" i="21"/>
  <c r="I85" i="21"/>
  <c r="H38" i="3"/>
  <c r="I38" i="3"/>
  <c r="I97" i="3"/>
  <c r="H97" i="3"/>
  <c r="E40" i="4"/>
  <c r="E60" i="23"/>
  <c r="H60" i="23" s="1"/>
  <c r="G36" i="22"/>
  <c r="G35" i="22" s="1"/>
  <c r="G34" i="22" s="1"/>
  <c r="H107" i="3"/>
  <c r="I82" i="7"/>
  <c r="H108" i="6"/>
  <c r="H14" i="4"/>
  <c r="H18" i="4"/>
  <c r="H22" i="4"/>
  <c r="H26" i="4"/>
  <c r="D35" i="4"/>
  <c r="D34" i="4" s="1"/>
  <c r="E47" i="4"/>
  <c r="H99" i="4"/>
  <c r="H103" i="4"/>
  <c r="H59" i="24"/>
  <c r="E86" i="24"/>
  <c r="I89" i="24"/>
  <c r="H109" i="24"/>
  <c r="H43" i="23"/>
  <c r="H76" i="23"/>
  <c r="I78" i="23"/>
  <c r="I11" i="22"/>
  <c r="H20" i="22"/>
  <c r="H27" i="22"/>
  <c r="E32" i="21"/>
  <c r="H32" i="21" s="1"/>
  <c r="H43" i="21"/>
  <c r="H18" i="3"/>
  <c r="H22" i="3"/>
  <c r="H26" i="3"/>
  <c r="H96" i="7"/>
  <c r="I26" i="6"/>
  <c r="H52" i="6"/>
  <c r="H56" i="6"/>
  <c r="H65" i="6"/>
  <c r="H73" i="6"/>
  <c r="I78" i="6"/>
  <c r="H93" i="6"/>
  <c r="H97" i="6"/>
  <c r="H101" i="6"/>
  <c r="H105" i="6"/>
  <c r="E91" i="23"/>
  <c r="H24" i="22"/>
  <c r="I76" i="22"/>
  <c r="H94" i="22"/>
  <c r="H98" i="22"/>
  <c r="H102" i="22"/>
  <c r="H106" i="22"/>
  <c r="I109" i="22"/>
  <c r="I74" i="7"/>
  <c r="H83" i="7"/>
  <c r="H87" i="7"/>
  <c r="H40" i="6"/>
  <c r="H41" i="4"/>
  <c r="H44" i="4"/>
  <c r="H107" i="4"/>
  <c r="I90" i="24"/>
  <c r="H61" i="23"/>
  <c r="H64" i="23"/>
  <c r="H79" i="23"/>
  <c r="I82" i="23"/>
  <c r="H110" i="23"/>
  <c r="I62" i="22"/>
  <c r="H47" i="21"/>
  <c r="H15" i="3"/>
  <c r="H19" i="3"/>
  <c r="H23" i="3"/>
  <c r="H27" i="3"/>
  <c r="D46" i="3"/>
  <c r="I108" i="3"/>
  <c r="I109" i="7"/>
  <c r="H27" i="6"/>
  <c r="I30" i="6"/>
  <c r="H109" i="6"/>
  <c r="H110" i="24"/>
  <c r="H88" i="23"/>
  <c r="H21" i="6"/>
  <c r="I24" i="6"/>
  <c r="H49" i="6"/>
  <c r="H66" i="6"/>
  <c r="H74" i="6"/>
  <c r="I80" i="6"/>
  <c r="I86" i="6"/>
  <c r="H16" i="4"/>
  <c r="H20" i="4"/>
  <c r="H24" i="4"/>
  <c r="H28" i="4"/>
  <c r="H45" i="4"/>
  <c r="H93" i="4"/>
  <c r="H97" i="4"/>
  <c r="H101" i="4"/>
  <c r="H105" i="4"/>
  <c r="I108" i="4"/>
  <c r="I20" i="24"/>
  <c r="I25" i="24"/>
  <c r="I30" i="24"/>
  <c r="D35" i="24"/>
  <c r="H42" i="24"/>
  <c r="H61" i="24"/>
  <c r="H69" i="24"/>
  <c r="I87" i="24"/>
  <c r="H39" i="23"/>
  <c r="H65" i="23"/>
  <c r="H68" i="23"/>
  <c r="H83" i="23"/>
  <c r="I11" i="21"/>
  <c r="H51" i="21"/>
  <c r="H55" i="21"/>
  <c r="H59" i="21"/>
  <c r="I74" i="21"/>
  <c r="H78" i="21"/>
  <c r="I83" i="21"/>
  <c r="H87" i="21"/>
  <c r="H90" i="21"/>
  <c r="H16" i="3"/>
  <c r="H20" i="3"/>
  <c r="H24" i="3"/>
  <c r="H28" i="3"/>
  <c r="H52" i="3"/>
  <c r="E77" i="3"/>
  <c r="H77" i="3" s="1"/>
  <c r="H96" i="3"/>
  <c r="H104" i="3"/>
  <c r="I109" i="3"/>
  <c r="I76" i="7"/>
  <c r="I18" i="6"/>
  <c r="I45" i="6"/>
  <c r="H54" i="6"/>
  <c r="H58" i="6"/>
  <c r="H42" i="4"/>
  <c r="G36" i="24"/>
  <c r="I11" i="23"/>
  <c r="H62" i="23"/>
  <c r="I80" i="23"/>
  <c r="I9" i="22"/>
  <c r="E37" i="22"/>
  <c r="I37" i="22" s="1"/>
  <c r="I64" i="22"/>
  <c r="H69" i="22"/>
  <c r="I74" i="22"/>
  <c r="D34" i="21"/>
  <c r="I109" i="21"/>
  <c r="H335" i="2"/>
  <c r="H333" i="2"/>
  <c r="I336" i="2"/>
  <c r="I338" i="2"/>
  <c r="I322" i="2"/>
  <c r="H327" i="2"/>
  <c r="I320" i="2"/>
  <c r="I142" i="2"/>
  <c r="H132" i="2"/>
  <c r="H45" i="2"/>
  <c r="H74" i="2"/>
  <c r="H78" i="2"/>
  <c r="H87" i="2"/>
  <c r="I92" i="2"/>
  <c r="D36" i="2"/>
  <c r="D35" i="2" s="1"/>
  <c r="D34" i="2" s="1"/>
  <c r="E37" i="2"/>
  <c r="I37" i="2" s="1"/>
  <c r="C46" i="2"/>
  <c r="E46" i="2" s="1"/>
  <c r="I59" i="2"/>
  <c r="H70" i="2"/>
  <c r="H79" i="2"/>
  <c r="H82" i="2"/>
  <c r="I104" i="2"/>
  <c r="H109" i="2"/>
  <c r="H47" i="2"/>
  <c r="H44" i="2"/>
  <c r="H72" i="2"/>
  <c r="H80" i="2"/>
  <c r="I106" i="2"/>
  <c r="H77" i="2"/>
  <c r="E107" i="2"/>
  <c r="I107" i="2" s="1"/>
  <c r="H21" i="2"/>
  <c r="H29" i="2"/>
  <c r="E14" i="2"/>
  <c r="I14" i="2" s="1"/>
  <c r="H22" i="2"/>
  <c r="H30" i="2"/>
  <c r="H20" i="2"/>
  <c r="H28" i="2"/>
  <c r="I10" i="2"/>
  <c r="H8" i="2"/>
  <c r="H304" i="2"/>
  <c r="H308" i="2"/>
  <c r="H314" i="2"/>
  <c r="D300" i="2"/>
  <c r="H306" i="2"/>
  <c r="H315" i="2"/>
  <c r="H302" i="2"/>
  <c r="H310" i="2"/>
  <c r="H329" i="2"/>
  <c r="H243" i="2"/>
  <c r="H253" i="2"/>
  <c r="H256" i="2"/>
  <c r="H266" i="2"/>
  <c r="H290" i="2"/>
  <c r="H293" i="2"/>
  <c r="I296" i="2"/>
  <c r="E229" i="2"/>
  <c r="H229" i="2" s="1"/>
  <c r="H273" i="2"/>
  <c r="H287" i="2"/>
  <c r="H215" i="2"/>
  <c r="H222" i="2"/>
  <c r="E230" i="2"/>
  <c r="H230" i="2" s="1"/>
  <c r="H239" i="2"/>
  <c r="H244" i="2"/>
  <c r="H251" i="2"/>
  <c r="H257" i="2"/>
  <c r="H264" i="2"/>
  <c r="H288" i="2"/>
  <c r="H291" i="2"/>
  <c r="E220" i="2"/>
  <c r="H227" i="2"/>
  <c r="C271" i="2"/>
  <c r="E271" i="2" s="1"/>
  <c r="H216" i="2"/>
  <c r="H223" i="2"/>
  <c r="H237" i="2"/>
  <c r="H249" i="2"/>
  <c r="H258" i="2"/>
  <c r="H286" i="2"/>
  <c r="H289" i="2"/>
  <c r="H298" i="2"/>
  <c r="H213" i="2"/>
  <c r="I146" i="2"/>
  <c r="H159" i="2"/>
  <c r="H168" i="2"/>
  <c r="H176" i="2"/>
  <c r="E196" i="2"/>
  <c r="I196" i="2" s="1"/>
  <c r="H206" i="2"/>
  <c r="H212" i="2"/>
  <c r="H162" i="2"/>
  <c r="H179" i="2"/>
  <c r="H184" i="2"/>
  <c r="H186" i="2"/>
  <c r="E207" i="2"/>
  <c r="E148" i="2"/>
  <c r="H148" i="2" s="1"/>
  <c r="I182" i="2"/>
  <c r="H199" i="2"/>
  <c r="E204" i="2"/>
  <c r="I204" i="2" s="1"/>
  <c r="H158" i="2"/>
  <c r="H166" i="2"/>
  <c r="H175" i="2"/>
  <c r="I188" i="2"/>
  <c r="H208" i="2"/>
  <c r="H211" i="2"/>
  <c r="H163" i="2"/>
  <c r="C172" i="2"/>
  <c r="I144" i="2"/>
  <c r="I140" i="2"/>
  <c r="E139" i="2"/>
  <c r="I139" i="2" s="1"/>
  <c r="H138" i="2"/>
  <c r="H137" i="2"/>
  <c r="H134" i="2"/>
  <c r="H129" i="2"/>
  <c r="I123" i="2"/>
  <c r="I121" i="2"/>
  <c r="I119" i="2"/>
  <c r="H115" i="2"/>
  <c r="I118" i="1"/>
  <c r="H120" i="1"/>
  <c r="H155" i="1"/>
  <c r="H338" i="1"/>
  <c r="I321" i="1"/>
  <c r="E325" i="1"/>
  <c r="I325" i="1" s="1"/>
  <c r="H316" i="1"/>
  <c r="H310" i="1"/>
  <c r="I124" i="1"/>
  <c r="H221" i="1"/>
  <c r="H225" i="1"/>
  <c r="H267" i="1"/>
  <c r="E279" i="1"/>
  <c r="I279" i="1" s="1"/>
  <c r="H290" i="1"/>
  <c r="H295" i="1"/>
  <c r="H299" i="1"/>
  <c r="E214" i="1"/>
  <c r="H214" i="1" s="1"/>
  <c r="I226" i="1"/>
  <c r="I256" i="1"/>
  <c r="H268" i="1"/>
  <c r="H291" i="1"/>
  <c r="E265" i="1"/>
  <c r="I215" i="1"/>
  <c r="I224" i="1"/>
  <c r="E250" i="1"/>
  <c r="I250" i="1" s="1"/>
  <c r="H294" i="1"/>
  <c r="H184" i="1"/>
  <c r="I158" i="1"/>
  <c r="H174" i="1"/>
  <c r="E204" i="1"/>
  <c r="I204" i="1" s="1"/>
  <c r="E164" i="1"/>
  <c r="H209" i="1"/>
  <c r="G172" i="1"/>
  <c r="H178" i="1"/>
  <c r="H183" i="1"/>
  <c r="E193" i="1"/>
  <c r="I200" i="1"/>
  <c r="H145" i="1"/>
  <c r="I52" i="1"/>
  <c r="C60" i="1"/>
  <c r="E60" i="1" s="1"/>
  <c r="H89" i="1"/>
  <c r="I93" i="1"/>
  <c r="H97" i="1"/>
  <c r="I49" i="1"/>
  <c r="C36" i="1"/>
  <c r="I50" i="1"/>
  <c r="I75" i="1"/>
  <c r="I100" i="1"/>
  <c r="H16" i="1"/>
  <c r="H27" i="1"/>
  <c r="H28" i="1"/>
  <c r="H26" i="1"/>
  <c r="H10" i="1"/>
  <c r="I11" i="1"/>
  <c r="H157" i="1"/>
  <c r="H144" i="1"/>
  <c r="H139" i="1"/>
  <c r="I137" i="1"/>
  <c r="H136" i="1"/>
  <c r="C112" i="1"/>
  <c r="C111" i="1" s="1"/>
  <c r="I125" i="1"/>
  <c r="I279" i="20"/>
  <c r="H279" i="20"/>
  <c r="I164" i="2"/>
  <c r="H164" i="2"/>
  <c r="H196" i="2"/>
  <c r="I229" i="2"/>
  <c r="I154" i="2"/>
  <c r="I207" i="2"/>
  <c r="I14" i="19"/>
  <c r="E219" i="2"/>
  <c r="I229" i="20"/>
  <c r="H229" i="20"/>
  <c r="H135" i="2"/>
  <c r="I135" i="2"/>
  <c r="H40" i="2"/>
  <c r="I127" i="2"/>
  <c r="H207" i="2"/>
  <c r="E263" i="2"/>
  <c r="H263" i="2" s="1"/>
  <c r="C262" i="2"/>
  <c r="E262" i="2" s="1"/>
  <c r="E301" i="2"/>
  <c r="E172" i="20"/>
  <c r="I40" i="2"/>
  <c r="H254" i="2"/>
  <c r="I254" i="2"/>
  <c r="E317" i="2"/>
  <c r="C300" i="2"/>
  <c r="E300" i="2" s="1"/>
  <c r="I335" i="20"/>
  <c r="D218" i="2"/>
  <c r="I272" i="2"/>
  <c r="I124" i="2"/>
  <c r="H124" i="2"/>
  <c r="H127" i="2"/>
  <c r="H307" i="2"/>
  <c r="H14" i="2"/>
  <c r="I32" i="2"/>
  <c r="H32" i="2"/>
  <c r="E248" i="2"/>
  <c r="H269" i="2"/>
  <c r="I269" i="2"/>
  <c r="H272" i="2"/>
  <c r="G300" i="2"/>
  <c r="I47" i="20"/>
  <c r="I154" i="20"/>
  <c r="H33" i="2"/>
  <c r="C36" i="2"/>
  <c r="H38" i="2"/>
  <c r="H61" i="2"/>
  <c r="H63" i="2"/>
  <c r="H65" i="2"/>
  <c r="H67" i="2"/>
  <c r="H69" i="2"/>
  <c r="H71" i="2"/>
  <c r="H73" i="2"/>
  <c r="H75" i="2"/>
  <c r="H108" i="2"/>
  <c r="H110" i="2"/>
  <c r="H125" i="2"/>
  <c r="H150" i="2"/>
  <c r="H152" i="2"/>
  <c r="I153" i="2"/>
  <c r="H165" i="2"/>
  <c r="H167" i="2"/>
  <c r="H169" i="2"/>
  <c r="H171" i="2"/>
  <c r="H190" i="2"/>
  <c r="H192" i="2"/>
  <c r="I193" i="2"/>
  <c r="H205" i="2"/>
  <c r="E250" i="2"/>
  <c r="G262" i="2"/>
  <c r="E265" i="2"/>
  <c r="G271" i="2"/>
  <c r="H274" i="2"/>
  <c r="H276" i="2"/>
  <c r="H278" i="2"/>
  <c r="I279" i="2"/>
  <c r="H303" i="2"/>
  <c r="H305" i="2"/>
  <c r="E307" i="2"/>
  <c r="H326" i="2"/>
  <c r="H328" i="2"/>
  <c r="H330" i="2"/>
  <c r="H332" i="2"/>
  <c r="H334" i="2"/>
  <c r="I335" i="2"/>
  <c r="I14" i="20"/>
  <c r="E40" i="20"/>
  <c r="H40" i="20" s="1"/>
  <c r="E46" i="20"/>
  <c r="I53" i="20"/>
  <c r="H53" i="20"/>
  <c r="H68" i="20"/>
  <c r="H76" i="20"/>
  <c r="I98" i="20"/>
  <c r="H98" i="20"/>
  <c r="H109" i="20"/>
  <c r="I115" i="20"/>
  <c r="I121" i="20"/>
  <c r="H121" i="20"/>
  <c r="I163" i="20"/>
  <c r="I186" i="20"/>
  <c r="E193" i="20"/>
  <c r="I198" i="20"/>
  <c r="H198" i="20"/>
  <c r="I222" i="20"/>
  <c r="H222" i="20"/>
  <c r="I226" i="20"/>
  <c r="H226" i="20"/>
  <c r="I250" i="20"/>
  <c r="H32" i="19"/>
  <c r="I62" i="19"/>
  <c r="H62" i="19"/>
  <c r="I66" i="19"/>
  <c r="H66" i="19"/>
  <c r="I70" i="19"/>
  <c r="H70" i="19"/>
  <c r="I74" i="19"/>
  <c r="H74" i="19"/>
  <c r="H91" i="19"/>
  <c r="I94" i="19"/>
  <c r="H94" i="19"/>
  <c r="I98" i="19"/>
  <c r="H98" i="19"/>
  <c r="I102" i="19"/>
  <c r="H102" i="19"/>
  <c r="I106" i="19"/>
  <c r="H106" i="19"/>
  <c r="I109" i="19"/>
  <c r="H109" i="19"/>
  <c r="G172" i="19"/>
  <c r="E193" i="19"/>
  <c r="I240" i="19"/>
  <c r="I254" i="19"/>
  <c r="H254" i="19"/>
  <c r="I273" i="19"/>
  <c r="H273" i="19"/>
  <c r="I306" i="19"/>
  <c r="H306" i="19"/>
  <c r="I333" i="19"/>
  <c r="H333" i="19"/>
  <c r="C34" i="18"/>
  <c r="I269" i="18"/>
  <c r="I26" i="17"/>
  <c r="H26" i="17"/>
  <c r="I322" i="17"/>
  <c r="H322" i="17"/>
  <c r="I51" i="19"/>
  <c r="H51" i="19"/>
  <c r="I142" i="19"/>
  <c r="H142" i="19"/>
  <c r="E312" i="18"/>
  <c r="C300" i="18"/>
  <c r="E300" i="18" s="1"/>
  <c r="H81" i="17"/>
  <c r="I81" i="17"/>
  <c r="I163" i="17"/>
  <c r="H9" i="2"/>
  <c r="H11" i="2"/>
  <c r="H48" i="2"/>
  <c r="H50" i="2"/>
  <c r="H52" i="2"/>
  <c r="H54" i="2"/>
  <c r="H56" i="2"/>
  <c r="H58" i="2"/>
  <c r="H91" i="2"/>
  <c r="H93" i="2"/>
  <c r="H95" i="2"/>
  <c r="H97" i="2"/>
  <c r="H99" i="2"/>
  <c r="H101" i="2"/>
  <c r="H103" i="2"/>
  <c r="H105" i="2"/>
  <c r="C112" i="2"/>
  <c r="H116" i="2"/>
  <c r="H118" i="2"/>
  <c r="H120" i="2"/>
  <c r="H122" i="2"/>
  <c r="H139" i="2"/>
  <c r="H141" i="2"/>
  <c r="H143" i="2"/>
  <c r="H145" i="2"/>
  <c r="H147" i="2"/>
  <c r="H187" i="2"/>
  <c r="E189" i="2"/>
  <c r="H200" i="2"/>
  <c r="H202" i="2"/>
  <c r="H228" i="2"/>
  <c r="H245" i="2"/>
  <c r="H247" i="2"/>
  <c r="H319" i="2"/>
  <c r="H321" i="2"/>
  <c r="H323" i="2"/>
  <c r="E325" i="2"/>
  <c r="H340" i="2"/>
  <c r="H33" i="20"/>
  <c r="H44" i="20"/>
  <c r="I89" i="20"/>
  <c r="H89" i="20"/>
  <c r="I92" i="20"/>
  <c r="H92" i="20"/>
  <c r="H126" i="20"/>
  <c r="I146" i="20"/>
  <c r="H146" i="20"/>
  <c r="H151" i="20"/>
  <c r="I156" i="20"/>
  <c r="H156" i="20"/>
  <c r="I160" i="20"/>
  <c r="H160" i="20"/>
  <c r="H170" i="20"/>
  <c r="I183" i="20"/>
  <c r="H183" i="20"/>
  <c r="H193" i="20"/>
  <c r="I201" i="20"/>
  <c r="H201" i="20"/>
  <c r="I217" i="20"/>
  <c r="H217" i="20"/>
  <c r="I243" i="20"/>
  <c r="H243" i="20"/>
  <c r="I246" i="20"/>
  <c r="H246" i="20"/>
  <c r="H264" i="20"/>
  <c r="E272" i="20"/>
  <c r="H297" i="20"/>
  <c r="E301" i="20"/>
  <c r="H306" i="20"/>
  <c r="I317" i="20"/>
  <c r="I324" i="20"/>
  <c r="H324" i="20"/>
  <c r="H331" i="20"/>
  <c r="I10" i="19"/>
  <c r="H10" i="19"/>
  <c r="H115" i="19"/>
  <c r="I119" i="19"/>
  <c r="H119" i="19"/>
  <c r="I123" i="19"/>
  <c r="H123" i="19"/>
  <c r="I126" i="19"/>
  <c r="H126" i="19"/>
  <c r="H163" i="19"/>
  <c r="I166" i="19"/>
  <c r="H166" i="19"/>
  <c r="I170" i="19"/>
  <c r="H170" i="19"/>
  <c r="I206" i="19"/>
  <c r="H206" i="19"/>
  <c r="I214" i="19"/>
  <c r="G248" i="19"/>
  <c r="H250" i="19"/>
  <c r="I279" i="19"/>
  <c r="I307" i="19"/>
  <c r="I308" i="18"/>
  <c r="H308" i="18"/>
  <c r="H329" i="18"/>
  <c r="I329" i="18"/>
  <c r="H213" i="17"/>
  <c r="I213" i="17"/>
  <c r="I142" i="20"/>
  <c r="H142" i="20"/>
  <c r="I320" i="20"/>
  <c r="H320" i="20"/>
  <c r="H37" i="19"/>
  <c r="G36" i="19"/>
  <c r="H36" i="19" s="1"/>
  <c r="I55" i="19"/>
  <c r="H55" i="19"/>
  <c r="H139" i="19"/>
  <c r="I250" i="19"/>
  <c r="I297" i="19"/>
  <c r="H86" i="2"/>
  <c r="H182" i="2"/>
  <c r="G220" i="2"/>
  <c r="H221" i="2"/>
  <c r="H240" i="2"/>
  <c r="H297" i="2"/>
  <c r="H312" i="2"/>
  <c r="I51" i="20"/>
  <c r="H51" i="20"/>
  <c r="I59" i="20"/>
  <c r="H59" i="20"/>
  <c r="I102" i="20"/>
  <c r="H102" i="20"/>
  <c r="H107" i="20"/>
  <c r="H115" i="20"/>
  <c r="I137" i="20"/>
  <c r="H137" i="20"/>
  <c r="I140" i="20"/>
  <c r="H140" i="20"/>
  <c r="H186" i="20"/>
  <c r="I318" i="20"/>
  <c r="H318" i="20"/>
  <c r="I60" i="19"/>
  <c r="I139" i="19"/>
  <c r="I151" i="19"/>
  <c r="H151" i="19"/>
  <c r="H193" i="19"/>
  <c r="I207" i="19"/>
  <c r="E230" i="19"/>
  <c r="H230" i="19" s="1"/>
  <c r="C229" i="19"/>
  <c r="E229" i="19" s="1"/>
  <c r="H297" i="19"/>
  <c r="I302" i="19"/>
  <c r="H302" i="19"/>
  <c r="I329" i="19"/>
  <c r="H329" i="19"/>
  <c r="E36" i="18"/>
  <c r="D35" i="18"/>
  <c r="D34" i="18" s="1"/>
  <c r="D31" i="18" s="1"/>
  <c r="D13" i="18" s="1"/>
  <c r="C61" i="5" s="1"/>
  <c r="AA61" i="5" s="1"/>
  <c r="I39" i="18"/>
  <c r="H39" i="18"/>
  <c r="I109" i="18"/>
  <c r="H109" i="18"/>
  <c r="I114" i="18"/>
  <c r="H114" i="18"/>
  <c r="H151" i="18"/>
  <c r="I151" i="18"/>
  <c r="I212" i="18"/>
  <c r="H212" i="18"/>
  <c r="I22" i="17"/>
  <c r="H22" i="17"/>
  <c r="I193" i="17"/>
  <c r="H193" i="17"/>
  <c r="I166" i="16"/>
  <c r="H166" i="16"/>
  <c r="I11" i="15"/>
  <c r="H11" i="15"/>
  <c r="I104" i="20"/>
  <c r="H104" i="20"/>
  <c r="I256" i="20"/>
  <c r="H256" i="20"/>
  <c r="I313" i="20"/>
  <c r="H313" i="20"/>
  <c r="I59" i="19"/>
  <c r="H59" i="19"/>
  <c r="I146" i="19"/>
  <c r="H146" i="19"/>
  <c r="G263" i="19"/>
  <c r="I327" i="19"/>
  <c r="H327" i="19"/>
  <c r="H115" i="17"/>
  <c r="G112" i="17"/>
  <c r="G60" i="2"/>
  <c r="H60" i="2" s="1"/>
  <c r="D172" i="2"/>
  <c r="E8" i="20"/>
  <c r="I96" i="20"/>
  <c r="H96" i="20"/>
  <c r="I119" i="20"/>
  <c r="H119" i="20"/>
  <c r="H149" i="20"/>
  <c r="H168" i="20"/>
  <c r="H254" i="20"/>
  <c r="I258" i="20"/>
  <c r="H258" i="20"/>
  <c r="I298" i="20"/>
  <c r="H298" i="20"/>
  <c r="H304" i="20"/>
  <c r="I315" i="20"/>
  <c r="H315" i="20"/>
  <c r="H329" i="20"/>
  <c r="E8" i="19"/>
  <c r="I39" i="19"/>
  <c r="H39" i="19"/>
  <c r="I49" i="19"/>
  <c r="H49" i="19"/>
  <c r="I53" i="19"/>
  <c r="H53" i="19"/>
  <c r="I57" i="19"/>
  <c r="H57" i="19"/>
  <c r="I127" i="19"/>
  <c r="I140" i="19"/>
  <c r="H140" i="19"/>
  <c r="I144" i="19"/>
  <c r="H144" i="19"/>
  <c r="I148" i="19"/>
  <c r="D262" i="19"/>
  <c r="D218" i="19" s="1"/>
  <c r="I275" i="19"/>
  <c r="H275" i="19"/>
  <c r="H279" i="19"/>
  <c r="G301" i="19"/>
  <c r="H301" i="19" s="1"/>
  <c r="H307" i="19"/>
  <c r="I335" i="19"/>
  <c r="E8" i="18"/>
  <c r="I32" i="18"/>
  <c r="H168" i="18"/>
  <c r="I168" i="18"/>
  <c r="H302" i="18"/>
  <c r="I302" i="18"/>
  <c r="H47" i="20"/>
  <c r="I260" i="20"/>
  <c r="H260" i="20"/>
  <c r="I49" i="20"/>
  <c r="H49" i="20"/>
  <c r="I57" i="20"/>
  <c r="H57" i="20"/>
  <c r="I106" i="20"/>
  <c r="H106" i="20"/>
  <c r="I144" i="20"/>
  <c r="H144" i="20"/>
  <c r="I164" i="20"/>
  <c r="I224" i="20"/>
  <c r="H224" i="20"/>
  <c r="I322" i="20"/>
  <c r="H322" i="20"/>
  <c r="I325" i="20"/>
  <c r="H14" i="19"/>
  <c r="E34" i="19"/>
  <c r="I64" i="19"/>
  <c r="H64" i="19"/>
  <c r="I68" i="19"/>
  <c r="H68" i="19"/>
  <c r="I72" i="19"/>
  <c r="H72" i="19"/>
  <c r="I76" i="19"/>
  <c r="H76" i="19"/>
  <c r="I92" i="19"/>
  <c r="H92" i="19"/>
  <c r="I96" i="19"/>
  <c r="H96" i="19"/>
  <c r="I100" i="19"/>
  <c r="H100" i="19"/>
  <c r="I104" i="19"/>
  <c r="H104" i="19"/>
  <c r="I124" i="19"/>
  <c r="I188" i="19"/>
  <c r="H188" i="19"/>
  <c r="I191" i="19"/>
  <c r="H191" i="19"/>
  <c r="H245" i="19"/>
  <c r="I264" i="19"/>
  <c r="H264" i="19"/>
  <c r="I312" i="19"/>
  <c r="H317" i="19"/>
  <c r="G300" i="19"/>
  <c r="I64" i="18"/>
  <c r="H64" i="18"/>
  <c r="I208" i="18"/>
  <c r="H208" i="18"/>
  <c r="I18" i="17"/>
  <c r="H18" i="17"/>
  <c r="I91" i="17"/>
  <c r="H91" i="17"/>
  <c r="G46" i="2"/>
  <c r="G112" i="2"/>
  <c r="H39" i="20"/>
  <c r="I87" i="20"/>
  <c r="H87" i="20"/>
  <c r="I100" i="20"/>
  <c r="H100" i="20"/>
  <c r="I114" i="20"/>
  <c r="H114" i="20"/>
  <c r="I123" i="20"/>
  <c r="H123" i="20"/>
  <c r="H154" i="20"/>
  <c r="I158" i="20"/>
  <c r="H158" i="20"/>
  <c r="I162" i="20"/>
  <c r="H162" i="20"/>
  <c r="H166" i="20"/>
  <c r="I185" i="20"/>
  <c r="H185" i="20"/>
  <c r="H199" i="20"/>
  <c r="I215" i="20"/>
  <c r="H215" i="20"/>
  <c r="H227" i="20"/>
  <c r="I241" i="20"/>
  <c r="H241" i="20"/>
  <c r="H245" i="20"/>
  <c r="E263" i="20"/>
  <c r="H302" i="20"/>
  <c r="H301" i="20"/>
  <c r="H312" i="20"/>
  <c r="H327" i="20"/>
  <c r="I37" i="19"/>
  <c r="I117" i="19"/>
  <c r="H117" i="19"/>
  <c r="I121" i="19"/>
  <c r="H121" i="19"/>
  <c r="H148" i="19"/>
  <c r="I168" i="19"/>
  <c r="H168" i="19"/>
  <c r="H182" i="19"/>
  <c r="G219" i="19"/>
  <c r="I227" i="19"/>
  <c r="I272" i="19"/>
  <c r="H272" i="19"/>
  <c r="I304" i="19"/>
  <c r="H304" i="19"/>
  <c r="I331" i="19"/>
  <c r="H331" i="19"/>
  <c r="H335" i="19"/>
  <c r="E14" i="18"/>
  <c r="I37" i="18"/>
  <c r="I107" i="18"/>
  <c r="H107" i="18"/>
  <c r="G248" i="18"/>
  <c r="H248" i="18" s="1"/>
  <c r="I250" i="18"/>
  <c r="H250" i="18"/>
  <c r="H175" i="17"/>
  <c r="I175" i="17"/>
  <c r="C46" i="16"/>
  <c r="E47" i="16"/>
  <c r="I228" i="15"/>
  <c r="H228" i="15"/>
  <c r="I55" i="20"/>
  <c r="H55" i="20"/>
  <c r="I94" i="20"/>
  <c r="H94" i="20"/>
  <c r="I117" i="20"/>
  <c r="H117" i="20"/>
  <c r="C135" i="20"/>
  <c r="E135" i="20" s="1"/>
  <c r="E139" i="20"/>
  <c r="E148" i="20"/>
  <c r="I188" i="20"/>
  <c r="H188" i="20"/>
  <c r="I203" i="20"/>
  <c r="H203" i="20"/>
  <c r="E248" i="20"/>
  <c r="H248" i="20" s="1"/>
  <c r="H317" i="20"/>
  <c r="H335" i="20"/>
  <c r="I40" i="19"/>
  <c r="I135" i="19"/>
  <c r="I149" i="19"/>
  <c r="H149" i="19"/>
  <c r="E153" i="19"/>
  <c r="H153" i="19" s="1"/>
  <c r="I221" i="19"/>
  <c r="I249" i="19"/>
  <c r="H249" i="19"/>
  <c r="I269" i="19"/>
  <c r="H269" i="19"/>
  <c r="I277" i="19"/>
  <c r="H277" i="19"/>
  <c r="H40" i="18"/>
  <c r="I40" i="18"/>
  <c r="I72" i="18"/>
  <c r="H72" i="18"/>
  <c r="I30" i="17"/>
  <c r="H30" i="17"/>
  <c r="I87" i="17"/>
  <c r="H87" i="17"/>
  <c r="I254" i="16"/>
  <c r="I80" i="18"/>
  <c r="H80" i="18"/>
  <c r="I84" i="18"/>
  <c r="H84" i="18"/>
  <c r="I87" i="18"/>
  <c r="H87" i="18"/>
  <c r="I128" i="18"/>
  <c r="H128" i="18"/>
  <c r="I132" i="18"/>
  <c r="H132" i="18"/>
  <c r="I148" i="18"/>
  <c r="H148" i="18"/>
  <c r="I195" i="18"/>
  <c r="H195" i="18"/>
  <c r="I251" i="18"/>
  <c r="H251" i="18"/>
  <c r="I47" i="17"/>
  <c r="I185" i="17"/>
  <c r="H185" i="17"/>
  <c r="H233" i="17"/>
  <c r="I241" i="17"/>
  <c r="H241" i="17"/>
  <c r="I266" i="17"/>
  <c r="H266" i="17"/>
  <c r="I136" i="16"/>
  <c r="H136" i="16"/>
  <c r="I302" i="16"/>
  <c r="H302" i="16"/>
  <c r="I136" i="14"/>
  <c r="H136" i="14"/>
  <c r="C262" i="19"/>
  <c r="C271" i="19"/>
  <c r="E271" i="19" s="1"/>
  <c r="C300" i="19"/>
  <c r="E300" i="19" s="1"/>
  <c r="H325" i="19"/>
  <c r="H41" i="18"/>
  <c r="H126" i="18"/>
  <c r="H206" i="18"/>
  <c r="G219" i="18"/>
  <c r="D219" i="18"/>
  <c r="D218" i="18" s="1"/>
  <c r="G263" i="18"/>
  <c r="I265" i="18"/>
  <c r="H265" i="18"/>
  <c r="H269" i="18"/>
  <c r="H275" i="18"/>
  <c r="H306" i="18"/>
  <c r="H333" i="18"/>
  <c r="H44" i="17"/>
  <c r="H85" i="17"/>
  <c r="H131" i="17"/>
  <c r="I137" i="17"/>
  <c r="H137" i="17"/>
  <c r="E148" i="17"/>
  <c r="I153" i="17"/>
  <c r="H153" i="17"/>
  <c r="H163" i="17"/>
  <c r="H179" i="17"/>
  <c r="H194" i="17"/>
  <c r="I217" i="17"/>
  <c r="H217" i="17"/>
  <c r="I233" i="17"/>
  <c r="I279" i="17"/>
  <c r="I62" i="16"/>
  <c r="H62" i="16"/>
  <c r="I160" i="16"/>
  <c r="H160" i="16"/>
  <c r="I200" i="15"/>
  <c r="H200" i="15"/>
  <c r="C220" i="20"/>
  <c r="H8" i="19"/>
  <c r="G46" i="19"/>
  <c r="G112" i="19"/>
  <c r="H186" i="19"/>
  <c r="H201" i="19"/>
  <c r="H203" i="19"/>
  <c r="H246" i="19"/>
  <c r="H318" i="19"/>
  <c r="H320" i="19"/>
  <c r="H322" i="19"/>
  <c r="H324" i="19"/>
  <c r="G36" i="18"/>
  <c r="H36" i="18" s="1"/>
  <c r="I41" i="18"/>
  <c r="I44" i="18"/>
  <c r="H62" i="18"/>
  <c r="H70" i="18"/>
  <c r="H77" i="18"/>
  <c r="G60" i="18"/>
  <c r="H60" i="18" s="1"/>
  <c r="E91" i="18"/>
  <c r="I126" i="18"/>
  <c r="I137" i="18"/>
  <c r="H137" i="18"/>
  <c r="H149" i="18"/>
  <c r="H166" i="18"/>
  <c r="I176" i="18"/>
  <c r="H176" i="18"/>
  <c r="I180" i="18"/>
  <c r="H180" i="18"/>
  <c r="I186" i="18"/>
  <c r="I199" i="18"/>
  <c r="I206" i="18"/>
  <c r="E221" i="18"/>
  <c r="C220" i="18"/>
  <c r="I227" i="18"/>
  <c r="I232" i="18"/>
  <c r="H232" i="18"/>
  <c r="I236" i="18"/>
  <c r="H236" i="18"/>
  <c r="I240" i="18"/>
  <c r="H249" i="18"/>
  <c r="I266" i="18"/>
  <c r="H266" i="18"/>
  <c r="I272" i="18"/>
  <c r="H272" i="18"/>
  <c r="I275" i="18"/>
  <c r="I281" i="18"/>
  <c r="H281" i="18"/>
  <c r="I285" i="18"/>
  <c r="H285" i="18"/>
  <c r="I289" i="18"/>
  <c r="H289" i="18"/>
  <c r="I293" i="18"/>
  <c r="H293" i="18"/>
  <c r="I297" i="18"/>
  <c r="I306" i="18"/>
  <c r="H327" i="18"/>
  <c r="I333" i="18"/>
  <c r="I37" i="17"/>
  <c r="I44" i="17"/>
  <c r="H47" i="17"/>
  <c r="G46" i="17"/>
  <c r="H79" i="17"/>
  <c r="I124" i="17"/>
  <c r="I156" i="17"/>
  <c r="H156" i="17"/>
  <c r="I160" i="17"/>
  <c r="H160" i="17"/>
  <c r="H173" i="17"/>
  <c r="D172" i="17"/>
  <c r="I189" i="17"/>
  <c r="I194" i="17"/>
  <c r="H211" i="17"/>
  <c r="I20" i="16"/>
  <c r="H20" i="16"/>
  <c r="I204" i="15"/>
  <c r="H204" i="15"/>
  <c r="E317" i="13"/>
  <c r="H317" i="13" s="1"/>
  <c r="H208" i="20"/>
  <c r="H210" i="20"/>
  <c r="H212" i="20"/>
  <c r="H232" i="20"/>
  <c r="H234" i="20"/>
  <c r="H236" i="20"/>
  <c r="H238" i="20"/>
  <c r="H251" i="20"/>
  <c r="H253" i="20"/>
  <c r="H266" i="20"/>
  <c r="H268" i="20"/>
  <c r="H281" i="20"/>
  <c r="H283" i="20"/>
  <c r="H285" i="20"/>
  <c r="H287" i="20"/>
  <c r="H289" i="20"/>
  <c r="H291" i="20"/>
  <c r="H293" i="20"/>
  <c r="H295" i="20"/>
  <c r="H308" i="20"/>
  <c r="H310" i="20"/>
  <c r="H337" i="20"/>
  <c r="H16" i="19"/>
  <c r="H18" i="19"/>
  <c r="H20" i="19"/>
  <c r="H22" i="19"/>
  <c r="H24" i="19"/>
  <c r="H26" i="19"/>
  <c r="H28" i="19"/>
  <c r="H30" i="19"/>
  <c r="H87" i="19"/>
  <c r="H89" i="19"/>
  <c r="H114" i="19"/>
  <c r="H137" i="19"/>
  <c r="H156" i="19"/>
  <c r="H158" i="19"/>
  <c r="H160" i="19"/>
  <c r="H162" i="19"/>
  <c r="H183" i="19"/>
  <c r="H185" i="19"/>
  <c r="H198" i="19"/>
  <c r="H215" i="19"/>
  <c r="H217" i="19"/>
  <c r="H222" i="19"/>
  <c r="H224" i="19"/>
  <c r="H226" i="19"/>
  <c r="H241" i="19"/>
  <c r="H243" i="19"/>
  <c r="H256" i="19"/>
  <c r="H258" i="19"/>
  <c r="H260" i="19"/>
  <c r="H298" i="19"/>
  <c r="H313" i="19"/>
  <c r="H315" i="19"/>
  <c r="H10" i="18"/>
  <c r="H45" i="18"/>
  <c r="E47" i="18"/>
  <c r="I62" i="18"/>
  <c r="I70" i="18"/>
  <c r="I81" i="18"/>
  <c r="I85" i="18"/>
  <c r="G112" i="18"/>
  <c r="I115" i="18"/>
  <c r="I210" i="18"/>
  <c r="H210" i="18"/>
  <c r="I214" i="18"/>
  <c r="E230" i="18"/>
  <c r="C229" i="18"/>
  <c r="E229" i="18" s="1"/>
  <c r="I249" i="18"/>
  <c r="I263" i="18"/>
  <c r="I279" i="18"/>
  <c r="H279" i="18"/>
  <c r="I310" i="18"/>
  <c r="H310" i="18"/>
  <c r="H317" i="18"/>
  <c r="I327" i="18"/>
  <c r="I16" i="17"/>
  <c r="H16" i="17"/>
  <c r="I20" i="17"/>
  <c r="H20" i="17"/>
  <c r="I24" i="17"/>
  <c r="H24" i="17"/>
  <c r="I28" i="17"/>
  <c r="H28" i="17"/>
  <c r="E35" i="17"/>
  <c r="C34" i="17"/>
  <c r="I79" i="17"/>
  <c r="I89" i="17"/>
  <c r="H89" i="17"/>
  <c r="I107" i="17"/>
  <c r="I135" i="17"/>
  <c r="I173" i="17"/>
  <c r="I182" i="17"/>
  <c r="H182" i="17"/>
  <c r="G172" i="17"/>
  <c r="I204" i="17"/>
  <c r="I211" i="17"/>
  <c r="I224" i="17"/>
  <c r="H224" i="17"/>
  <c r="I289" i="17"/>
  <c r="H289" i="17"/>
  <c r="H40" i="16"/>
  <c r="G36" i="16"/>
  <c r="I115" i="16"/>
  <c r="C172" i="16"/>
  <c r="E172" i="16" s="1"/>
  <c r="E193" i="16"/>
  <c r="I313" i="16"/>
  <c r="H313" i="16"/>
  <c r="I194" i="15"/>
  <c r="H194" i="15"/>
  <c r="E219" i="15"/>
  <c r="G262" i="15"/>
  <c r="H78" i="19"/>
  <c r="H80" i="19"/>
  <c r="H82" i="19"/>
  <c r="H84" i="19"/>
  <c r="H128" i="19"/>
  <c r="H130" i="19"/>
  <c r="H132" i="19"/>
  <c r="H134" i="19"/>
  <c r="H174" i="19"/>
  <c r="H176" i="19"/>
  <c r="H178" i="19"/>
  <c r="H180" i="19"/>
  <c r="H195" i="19"/>
  <c r="H208" i="19"/>
  <c r="H210" i="19"/>
  <c r="H212" i="19"/>
  <c r="G229" i="19"/>
  <c r="H232" i="19"/>
  <c r="H234" i="19"/>
  <c r="H236" i="19"/>
  <c r="H238" i="19"/>
  <c r="H251" i="19"/>
  <c r="H253" i="19"/>
  <c r="H266" i="19"/>
  <c r="H268" i="19"/>
  <c r="H281" i="19"/>
  <c r="H283" i="19"/>
  <c r="H285" i="19"/>
  <c r="H287" i="19"/>
  <c r="H289" i="19"/>
  <c r="H291" i="19"/>
  <c r="H293" i="19"/>
  <c r="H295" i="19"/>
  <c r="H308" i="19"/>
  <c r="H310" i="19"/>
  <c r="H337" i="19"/>
  <c r="H16" i="18"/>
  <c r="H18" i="18"/>
  <c r="H20" i="18"/>
  <c r="H22" i="18"/>
  <c r="H24" i="18"/>
  <c r="H26" i="18"/>
  <c r="H28" i="18"/>
  <c r="H30" i="18"/>
  <c r="I45" i="18"/>
  <c r="H68" i="18"/>
  <c r="H76" i="18"/>
  <c r="I78" i="18"/>
  <c r="H78" i="18"/>
  <c r="I82" i="18"/>
  <c r="H82" i="18"/>
  <c r="I130" i="18"/>
  <c r="H130" i="18"/>
  <c r="I134" i="18"/>
  <c r="H134" i="18"/>
  <c r="H170" i="18"/>
  <c r="H186" i="18"/>
  <c r="H191" i="18"/>
  <c r="H193" i="18"/>
  <c r="H199" i="18"/>
  <c r="H227" i="18"/>
  <c r="I253" i="18"/>
  <c r="H253" i="18"/>
  <c r="H264" i="18"/>
  <c r="E271" i="18"/>
  <c r="H273" i="18"/>
  <c r="H304" i="18"/>
  <c r="H331" i="18"/>
  <c r="E14" i="17"/>
  <c r="H14" i="17" s="1"/>
  <c r="I32" i="17"/>
  <c r="H37" i="17"/>
  <c r="H42" i="17"/>
  <c r="H83" i="17"/>
  <c r="I114" i="17"/>
  <c r="H114" i="17"/>
  <c r="H124" i="17"/>
  <c r="H129" i="17"/>
  <c r="I164" i="17"/>
  <c r="H177" i="17"/>
  <c r="I183" i="17"/>
  <c r="H183" i="17"/>
  <c r="H189" i="17"/>
  <c r="I214" i="17"/>
  <c r="H214" i="17"/>
  <c r="I260" i="17"/>
  <c r="H260" i="17"/>
  <c r="I280" i="17"/>
  <c r="H280" i="17"/>
  <c r="I15" i="16"/>
  <c r="H15" i="16"/>
  <c r="I155" i="16"/>
  <c r="H155" i="16"/>
  <c r="I299" i="16"/>
  <c r="H299" i="16"/>
  <c r="I93" i="15"/>
  <c r="H93" i="15"/>
  <c r="I107" i="15"/>
  <c r="H107" i="15"/>
  <c r="C317" i="15"/>
  <c r="E325" i="15"/>
  <c r="H325" i="15" s="1"/>
  <c r="I15" i="14"/>
  <c r="H15" i="14"/>
  <c r="I207" i="14"/>
  <c r="I42" i="18"/>
  <c r="I68" i="18"/>
  <c r="I76" i="18"/>
  <c r="I89" i="18"/>
  <c r="H89" i="18"/>
  <c r="H115" i="18"/>
  <c r="I163" i="18"/>
  <c r="H240" i="18"/>
  <c r="I254" i="18"/>
  <c r="H297" i="18"/>
  <c r="I337" i="18"/>
  <c r="H337" i="18"/>
  <c r="I36" i="17"/>
  <c r="H107" i="17"/>
  <c r="I115" i="17"/>
  <c r="I139" i="17"/>
  <c r="I198" i="17"/>
  <c r="H198" i="17"/>
  <c r="H204" i="17"/>
  <c r="H209" i="17"/>
  <c r="I215" i="17"/>
  <c r="H215" i="17"/>
  <c r="I240" i="17"/>
  <c r="H240" i="17"/>
  <c r="I249" i="17"/>
  <c r="H249" i="17"/>
  <c r="I301" i="17"/>
  <c r="I272" i="15"/>
  <c r="I321" i="15"/>
  <c r="H321" i="15"/>
  <c r="H43" i="18"/>
  <c r="E135" i="18"/>
  <c r="I174" i="18"/>
  <c r="H174" i="18"/>
  <c r="I178" i="18"/>
  <c r="H178" i="18"/>
  <c r="I207" i="18"/>
  <c r="H207" i="18"/>
  <c r="H214" i="18"/>
  <c r="H230" i="18"/>
  <c r="I234" i="18"/>
  <c r="H234" i="18"/>
  <c r="I238" i="18"/>
  <c r="H238" i="18"/>
  <c r="E245" i="18"/>
  <c r="E262" i="18"/>
  <c r="I268" i="18"/>
  <c r="H268" i="18"/>
  <c r="H277" i="18"/>
  <c r="I283" i="18"/>
  <c r="H283" i="18"/>
  <c r="I287" i="18"/>
  <c r="H287" i="18"/>
  <c r="I291" i="18"/>
  <c r="H291" i="18"/>
  <c r="I295" i="18"/>
  <c r="H295" i="18"/>
  <c r="I301" i="18"/>
  <c r="G301" i="18"/>
  <c r="H301" i="18" s="1"/>
  <c r="I307" i="18"/>
  <c r="H307" i="18"/>
  <c r="I317" i="18"/>
  <c r="I335" i="18"/>
  <c r="H335" i="18"/>
  <c r="E46" i="17"/>
  <c r="I86" i="17"/>
  <c r="H86" i="17"/>
  <c r="D111" i="17"/>
  <c r="H133" i="17"/>
  <c r="H154" i="17"/>
  <c r="I158" i="17"/>
  <c r="H158" i="17"/>
  <c r="I162" i="17"/>
  <c r="H162" i="17"/>
  <c r="H181" i="17"/>
  <c r="E199" i="17"/>
  <c r="H199" i="17" s="1"/>
  <c r="I209" i="17"/>
  <c r="I231" i="17"/>
  <c r="H231" i="17"/>
  <c r="I254" i="17"/>
  <c r="I269" i="17"/>
  <c r="E8" i="16"/>
  <c r="G60" i="16"/>
  <c r="I157" i="14"/>
  <c r="H157" i="14"/>
  <c r="I164" i="13"/>
  <c r="E8" i="17"/>
  <c r="H8" i="17" s="1"/>
  <c r="C172" i="17"/>
  <c r="E172" i="17" s="1"/>
  <c r="G220" i="17"/>
  <c r="I236" i="17"/>
  <c r="H236" i="17"/>
  <c r="I283" i="17"/>
  <c r="H283" i="17"/>
  <c r="I308" i="17"/>
  <c r="H308" i="17"/>
  <c r="E317" i="17"/>
  <c r="I337" i="17"/>
  <c r="H337" i="17"/>
  <c r="I10" i="16"/>
  <c r="H10" i="16"/>
  <c r="I21" i="16"/>
  <c r="I26" i="16"/>
  <c r="H26" i="16"/>
  <c r="I72" i="16"/>
  <c r="I109" i="16"/>
  <c r="D112" i="16"/>
  <c r="D111" i="16" s="1"/>
  <c r="H115" i="16"/>
  <c r="E148" i="16"/>
  <c r="I161" i="16"/>
  <c r="I198" i="16"/>
  <c r="H198" i="16"/>
  <c r="I215" i="16"/>
  <c r="H215" i="16"/>
  <c r="I226" i="16"/>
  <c r="H226" i="16"/>
  <c r="I243" i="16"/>
  <c r="H243" i="16"/>
  <c r="I258" i="16"/>
  <c r="H258" i="16"/>
  <c r="I270" i="16"/>
  <c r="I314" i="16"/>
  <c r="I32" i="15"/>
  <c r="H32" i="15"/>
  <c r="I40" i="15"/>
  <c r="H40" i="15"/>
  <c r="I56" i="15"/>
  <c r="I81" i="15"/>
  <c r="H81" i="15"/>
  <c r="I85" i="15"/>
  <c r="H85" i="15"/>
  <c r="I103" i="15"/>
  <c r="I141" i="15"/>
  <c r="I189" i="15"/>
  <c r="I231" i="15"/>
  <c r="H231" i="15"/>
  <c r="I235" i="15"/>
  <c r="H235" i="15"/>
  <c r="I239" i="15"/>
  <c r="H239" i="15"/>
  <c r="I247" i="15"/>
  <c r="H254" i="15"/>
  <c r="H272" i="15"/>
  <c r="G271" i="15"/>
  <c r="I297" i="15"/>
  <c r="I312" i="15"/>
  <c r="G300" i="15"/>
  <c r="R58" i="5" s="1"/>
  <c r="I196" i="14"/>
  <c r="H269" i="14"/>
  <c r="I269" i="14"/>
  <c r="I9" i="13"/>
  <c r="H9" i="13"/>
  <c r="D36" i="13"/>
  <c r="D35" i="13" s="1"/>
  <c r="D34" i="13" s="1"/>
  <c r="E60" i="13"/>
  <c r="H60" i="13" s="1"/>
  <c r="I86" i="13"/>
  <c r="I141" i="13"/>
  <c r="H141" i="13"/>
  <c r="G35" i="12"/>
  <c r="I222" i="17"/>
  <c r="H222" i="17"/>
  <c r="H248" i="17"/>
  <c r="I253" i="17"/>
  <c r="H253" i="17"/>
  <c r="I258" i="17"/>
  <c r="H258" i="17"/>
  <c r="H269" i="17"/>
  <c r="I293" i="17"/>
  <c r="H293" i="17"/>
  <c r="I16" i="16"/>
  <c r="H16" i="16"/>
  <c r="I27" i="16"/>
  <c r="I66" i="16"/>
  <c r="I137" i="16"/>
  <c r="H137" i="16"/>
  <c r="I151" i="16"/>
  <c r="I156" i="16"/>
  <c r="H156" i="16"/>
  <c r="I170" i="16"/>
  <c r="G172" i="16"/>
  <c r="I206" i="16"/>
  <c r="I216" i="16"/>
  <c r="I244" i="16"/>
  <c r="I249" i="16"/>
  <c r="I259" i="16"/>
  <c r="G263" i="16"/>
  <c r="I273" i="16"/>
  <c r="I306" i="16"/>
  <c r="I329" i="16"/>
  <c r="E47" i="15"/>
  <c r="I50" i="15"/>
  <c r="I97" i="15"/>
  <c r="E115" i="15"/>
  <c r="I118" i="15"/>
  <c r="I145" i="15"/>
  <c r="H154" i="15"/>
  <c r="E163" i="15"/>
  <c r="I173" i="15"/>
  <c r="H173" i="15"/>
  <c r="I177" i="15"/>
  <c r="H177" i="15"/>
  <c r="I181" i="15"/>
  <c r="H181" i="15"/>
  <c r="I187" i="15"/>
  <c r="I209" i="15"/>
  <c r="H209" i="15"/>
  <c r="I213" i="15"/>
  <c r="H213" i="15"/>
  <c r="I267" i="15"/>
  <c r="H267" i="15"/>
  <c r="I279" i="15"/>
  <c r="I282" i="15"/>
  <c r="H282" i="15"/>
  <c r="I286" i="15"/>
  <c r="H286" i="15"/>
  <c r="I290" i="15"/>
  <c r="H290" i="15"/>
  <c r="H294" i="15"/>
  <c r="I294" i="15"/>
  <c r="I337" i="15"/>
  <c r="H337" i="15"/>
  <c r="H22" i="14"/>
  <c r="I22" i="14"/>
  <c r="I120" i="14"/>
  <c r="H120" i="14"/>
  <c r="I124" i="14"/>
  <c r="H124" i="14"/>
  <c r="I200" i="14"/>
  <c r="H200" i="14"/>
  <c r="I250" i="14"/>
  <c r="G262" i="14"/>
  <c r="I125" i="13"/>
  <c r="H125" i="13"/>
  <c r="I249" i="11"/>
  <c r="H249" i="11"/>
  <c r="I287" i="17"/>
  <c r="H287" i="17"/>
  <c r="I315" i="17"/>
  <c r="H315" i="17"/>
  <c r="I335" i="17"/>
  <c r="H335" i="17"/>
  <c r="I17" i="16"/>
  <c r="I22" i="16"/>
  <c r="H22" i="16"/>
  <c r="I39" i="16"/>
  <c r="H47" i="16"/>
  <c r="G46" i="16"/>
  <c r="I76" i="16"/>
  <c r="I87" i="16"/>
  <c r="H87" i="16"/>
  <c r="I113" i="16"/>
  <c r="I138" i="16"/>
  <c r="I157" i="16"/>
  <c r="I162" i="16"/>
  <c r="H162" i="16"/>
  <c r="I183" i="16"/>
  <c r="H183" i="16"/>
  <c r="I191" i="16"/>
  <c r="I222" i="16"/>
  <c r="H222" i="16"/>
  <c r="H254" i="16"/>
  <c r="E263" i="16"/>
  <c r="D262" i="16"/>
  <c r="H279" i="16"/>
  <c r="I315" i="16"/>
  <c r="H315" i="16"/>
  <c r="H335" i="16"/>
  <c r="I44" i="15"/>
  <c r="H44" i="15"/>
  <c r="D35" i="15"/>
  <c r="I124" i="15"/>
  <c r="H124" i="15"/>
  <c r="I129" i="15"/>
  <c r="H129" i="15"/>
  <c r="I133" i="15"/>
  <c r="H133" i="15"/>
  <c r="C262" i="15"/>
  <c r="C218" i="15" s="1"/>
  <c r="I52" i="14"/>
  <c r="H52" i="14"/>
  <c r="I60" i="14"/>
  <c r="H60" i="14"/>
  <c r="I58" i="13"/>
  <c r="H58" i="13"/>
  <c r="I115" i="12"/>
  <c r="H115" i="12"/>
  <c r="E139" i="18"/>
  <c r="H156" i="18"/>
  <c r="H158" i="18"/>
  <c r="H160" i="18"/>
  <c r="H162" i="18"/>
  <c r="H183" i="18"/>
  <c r="H185" i="18"/>
  <c r="H198" i="18"/>
  <c r="H215" i="18"/>
  <c r="H217" i="18"/>
  <c r="H222" i="18"/>
  <c r="H224" i="18"/>
  <c r="H226" i="18"/>
  <c r="H241" i="18"/>
  <c r="H243" i="18"/>
  <c r="H256" i="18"/>
  <c r="H258" i="18"/>
  <c r="H260" i="18"/>
  <c r="H298" i="18"/>
  <c r="H313" i="18"/>
  <c r="H315" i="18"/>
  <c r="H10" i="17"/>
  <c r="H49" i="17"/>
  <c r="H51" i="17"/>
  <c r="H53" i="17"/>
  <c r="H55" i="17"/>
  <c r="H57" i="17"/>
  <c r="H59" i="17"/>
  <c r="H92" i="17"/>
  <c r="H94" i="17"/>
  <c r="H96" i="17"/>
  <c r="H98" i="17"/>
  <c r="H100" i="17"/>
  <c r="H102" i="17"/>
  <c r="H104" i="17"/>
  <c r="H106" i="17"/>
  <c r="H117" i="17"/>
  <c r="H119" i="17"/>
  <c r="H121" i="17"/>
  <c r="H123" i="17"/>
  <c r="H140" i="17"/>
  <c r="H142" i="17"/>
  <c r="H144" i="17"/>
  <c r="H146" i="17"/>
  <c r="H188" i="17"/>
  <c r="H201" i="17"/>
  <c r="H203" i="17"/>
  <c r="H225" i="17"/>
  <c r="I234" i="17"/>
  <c r="H234" i="17"/>
  <c r="H237" i="17"/>
  <c r="I256" i="17"/>
  <c r="H256" i="17"/>
  <c r="E263" i="17"/>
  <c r="H263" i="17" s="1"/>
  <c r="I281" i="17"/>
  <c r="H281" i="17"/>
  <c r="H284" i="17"/>
  <c r="H294" i="17"/>
  <c r="H297" i="17"/>
  <c r="C300" i="17"/>
  <c r="I309" i="17"/>
  <c r="I312" i="17"/>
  <c r="H320" i="17"/>
  <c r="G300" i="17"/>
  <c r="R60" i="5" s="1"/>
  <c r="I338" i="17"/>
  <c r="H17" i="16"/>
  <c r="I23" i="16"/>
  <c r="I28" i="16"/>
  <c r="H28" i="16"/>
  <c r="E32" i="16"/>
  <c r="E37" i="16"/>
  <c r="D36" i="16"/>
  <c r="D35" i="16" s="1"/>
  <c r="D34" i="16" s="1"/>
  <c r="H39" i="16"/>
  <c r="I70" i="16"/>
  <c r="H76" i="16"/>
  <c r="I88" i="16"/>
  <c r="H113" i="16"/>
  <c r="I127" i="16"/>
  <c r="H138" i="16"/>
  <c r="H157" i="16"/>
  <c r="H164" i="16"/>
  <c r="I184" i="16"/>
  <c r="H191" i="16"/>
  <c r="I217" i="16"/>
  <c r="H217" i="16"/>
  <c r="G219" i="16"/>
  <c r="I223" i="16"/>
  <c r="E227" i="16"/>
  <c r="H227" i="16" s="1"/>
  <c r="I255" i="16"/>
  <c r="I260" i="16"/>
  <c r="H260" i="16"/>
  <c r="I277" i="16"/>
  <c r="I316" i="16"/>
  <c r="I333" i="16"/>
  <c r="I54" i="15"/>
  <c r="I86" i="15"/>
  <c r="H91" i="15"/>
  <c r="I101" i="15"/>
  <c r="I122" i="15"/>
  <c r="G112" i="15"/>
  <c r="I193" i="15"/>
  <c r="H196" i="15"/>
  <c r="I240" i="15"/>
  <c r="I254" i="15"/>
  <c r="D263" i="15"/>
  <c r="D262" i="15" s="1"/>
  <c r="E265" i="15"/>
  <c r="E37" i="14"/>
  <c r="C36" i="14"/>
  <c r="E36" i="14" s="1"/>
  <c r="H36" i="14" s="1"/>
  <c r="I113" i="14"/>
  <c r="H113" i="14"/>
  <c r="I184" i="14"/>
  <c r="H184" i="14"/>
  <c r="I247" i="14"/>
  <c r="H247" i="14"/>
  <c r="H254" i="14"/>
  <c r="I254" i="14"/>
  <c r="I323" i="14"/>
  <c r="H323" i="14"/>
  <c r="I99" i="13"/>
  <c r="H99" i="13"/>
  <c r="C220" i="17"/>
  <c r="I251" i="17"/>
  <c r="H251" i="17"/>
  <c r="G262" i="17"/>
  <c r="I268" i="17"/>
  <c r="H268" i="17"/>
  <c r="I291" i="17"/>
  <c r="H291" i="17"/>
  <c r="I294" i="17"/>
  <c r="I297" i="17"/>
  <c r="I310" i="17"/>
  <c r="H310" i="17"/>
  <c r="I313" i="17"/>
  <c r="H313" i="17"/>
  <c r="H325" i="17"/>
  <c r="I18" i="16"/>
  <c r="H18" i="16"/>
  <c r="H23" i="16"/>
  <c r="I29" i="16"/>
  <c r="I64" i="16"/>
  <c r="H70" i="16"/>
  <c r="H88" i="16"/>
  <c r="H107" i="16"/>
  <c r="I114" i="16"/>
  <c r="H114" i="16"/>
  <c r="E139" i="16"/>
  <c r="C135" i="16"/>
  <c r="E135" i="16" s="1"/>
  <c r="I149" i="16"/>
  <c r="I158" i="16"/>
  <c r="H158" i="16"/>
  <c r="I168" i="16"/>
  <c r="H184" i="16"/>
  <c r="H223" i="16"/>
  <c r="E229" i="16"/>
  <c r="H240" i="16"/>
  <c r="H255" i="16"/>
  <c r="I261" i="16"/>
  <c r="I264" i="16"/>
  <c r="E269" i="16"/>
  <c r="H277" i="16"/>
  <c r="I279" i="16"/>
  <c r="E301" i="16"/>
  <c r="I304" i="16"/>
  <c r="H316" i="16"/>
  <c r="I327" i="16"/>
  <c r="H333" i="16"/>
  <c r="I335" i="16"/>
  <c r="I9" i="15"/>
  <c r="E36" i="15"/>
  <c r="I48" i="15"/>
  <c r="H54" i="15"/>
  <c r="I79" i="15"/>
  <c r="H79" i="15"/>
  <c r="I83" i="15"/>
  <c r="H83" i="15"/>
  <c r="H86" i="15"/>
  <c r="I95" i="15"/>
  <c r="H101" i="15"/>
  <c r="I116" i="15"/>
  <c r="H122" i="15"/>
  <c r="I127" i="15"/>
  <c r="H127" i="15"/>
  <c r="I154" i="15"/>
  <c r="E199" i="15"/>
  <c r="I202" i="15"/>
  <c r="I214" i="15"/>
  <c r="E220" i="15"/>
  <c r="I230" i="15"/>
  <c r="I233" i="15"/>
  <c r="H233" i="15"/>
  <c r="I237" i="15"/>
  <c r="H237" i="15"/>
  <c r="H240" i="15"/>
  <c r="I252" i="15"/>
  <c r="H252" i="15"/>
  <c r="H279" i="15"/>
  <c r="I299" i="15"/>
  <c r="H299" i="15"/>
  <c r="I310" i="15"/>
  <c r="H310" i="15"/>
  <c r="I32" i="14"/>
  <c r="H32" i="14"/>
  <c r="H40" i="14"/>
  <c r="I40" i="14"/>
  <c r="I97" i="14"/>
  <c r="H97" i="14"/>
  <c r="I101" i="14"/>
  <c r="H101" i="14"/>
  <c r="H189" i="14"/>
  <c r="I244" i="14"/>
  <c r="H244" i="14"/>
  <c r="I71" i="13"/>
  <c r="H71" i="13"/>
  <c r="I75" i="13"/>
  <c r="H75" i="13"/>
  <c r="I226" i="17"/>
  <c r="H226" i="17"/>
  <c r="I238" i="17"/>
  <c r="H238" i="17"/>
  <c r="I243" i="17"/>
  <c r="H243" i="17"/>
  <c r="H265" i="17"/>
  <c r="I285" i="17"/>
  <c r="H285" i="17"/>
  <c r="I295" i="17"/>
  <c r="H295" i="17"/>
  <c r="I298" i="17"/>
  <c r="H298" i="17"/>
  <c r="H301" i="17"/>
  <c r="I325" i="17"/>
  <c r="I19" i="16"/>
  <c r="I24" i="16"/>
  <c r="H24" i="16"/>
  <c r="I74" i="16"/>
  <c r="I89" i="16"/>
  <c r="H89" i="16"/>
  <c r="I126" i="16"/>
  <c r="I159" i="16"/>
  <c r="I163" i="16"/>
  <c r="I185" i="16"/>
  <c r="H185" i="16"/>
  <c r="H196" i="16"/>
  <c r="I224" i="16"/>
  <c r="H224" i="16"/>
  <c r="I241" i="16"/>
  <c r="H241" i="16"/>
  <c r="I256" i="16"/>
  <c r="H256" i="16"/>
  <c r="D317" i="16"/>
  <c r="D300" i="16" s="1"/>
  <c r="O59" i="5" s="1"/>
  <c r="E325" i="16"/>
  <c r="I58" i="15"/>
  <c r="I105" i="15"/>
  <c r="I143" i="15"/>
  <c r="I147" i="15"/>
  <c r="I153" i="15"/>
  <c r="I175" i="15"/>
  <c r="H175" i="15"/>
  <c r="I179" i="15"/>
  <c r="H179" i="15"/>
  <c r="G172" i="15"/>
  <c r="I211" i="15"/>
  <c r="H211" i="15"/>
  <c r="I221" i="15"/>
  <c r="H265" i="15"/>
  <c r="H269" i="15"/>
  <c r="I280" i="15"/>
  <c r="H280" i="15"/>
  <c r="I284" i="15"/>
  <c r="H284" i="15"/>
  <c r="I288" i="15"/>
  <c r="H288" i="15"/>
  <c r="I292" i="15"/>
  <c r="H292" i="15"/>
  <c r="H26" i="14"/>
  <c r="I26" i="14"/>
  <c r="I240" i="14"/>
  <c r="I319" i="14"/>
  <c r="H319" i="14"/>
  <c r="I33" i="13"/>
  <c r="H33" i="13"/>
  <c r="I95" i="13"/>
  <c r="H95" i="13"/>
  <c r="C219" i="13"/>
  <c r="E220" i="13"/>
  <c r="I232" i="17"/>
  <c r="H232" i="17"/>
  <c r="H254" i="17"/>
  <c r="E271" i="17"/>
  <c r="H279" i="17"/>
  <c r="I25" i="16"/>
  <c r="I30" i="16"/>
  <c r="H30" i="16"/>
  <c r="I68" i="16"/>
  <c r="I90" i="16"/>
  <c r="G135" i="16"/>
  <c r="H139" i="16"/>
  <c r="H159" i="16"/>
  <c r="H163" i="16"/>
  <c r="I197" i="16"/>
  <c r="H207" i="16"/>
  <c r="I225" i="16"/>
  <c r="I242" i="16"/>
  <c r="I245" i="16"/>
  <c r="G248" i="16"/>
  <c r="H250" i="16"/>
  <c r="I257" i="16"/>
  <c r="E272" i="16"/>
  <c r="D271" i="16"/>
  <c r="E271" i="16" s="1"/>
  <c r="I275" i="16"/>
  <c r="I298" i="16"/>
  <c r="H298" i="16"/>
  <c r="G301" i="16"/>
  <c r="H307" i="16"/>
  <c r="H312" i="16"/>
  <c r="I331" i="16"/>
  <c r="I10" i="15"/>
  <c r="H10" i="15"/>
  <c r="I37" i="15"/>
  <c r="H37" i="15"/>
  <c r="I42" i="15"/>
  <c r="H42" i="15"/>
  <c r="E46" i="15"/>
  <c r="H46" i="15" s="1"/>
  <c r="I52" i="15"/>
  <c r="H58" i="15"/>
  <c r="E77" i="15"/>
  <c r="D60" i="15"/>
  <c r="E60" i="15" s="1"/>
  <c r="I99" i="15"/>
  <c r="H105" i="15"/>
  <c r="I120" i="15"/>
  <c r="I131" i="15"/>
  <c r="H131" i="15"/>
  <c r="E135" i="15"/>
  <c r="H143" i="15"/>
  <c r="H147" i="15"/>
  <c r="I164" i="15"/>
  <c r="H164" i="15"/>
  <c r="E186" i="15"/>
  <c r="H193" i="15"/>
  <c r="I196" i="15"/>
  <c r="H221" i="15"/>
  <c r="G220" i="15"/>
  <c r="D248" i="15"/>
  <c r="E250" i="15"/>
  <c r="D301" i="15"/>
  <c r="E307" i="15"/>
  <c r="I27" i="14"/>
  <c r="H27" i="14"/>
  <c r="I50" i="14"/>
  <c r="H50" i="14"/>
  <c r="I58" i="14"/>
  <c r="H58" i="14"/>
  <c r="I77" i="14"/>
  <c r="I143" i="14"/>
  <c r="H143" i="14"/>
  <c r="I265" i="14"/>
  <c r="I314" i="14"/>
  <c r="H314" i="14"/>
  <c r="I91" i="13"/>
  <c r="I167" i="13"/>
  <c r="H167" i="13"/>
  <c r="I309" i="15"/>
  <c r="H309" i="15"/>
  <c r="I336" i="15"/>
  <c r="H336" i="15"/>
  <c r="E8" i="14"/>
  <c r="H8" i="14" s="1"/>
  <c r="H16" i="14"/>
  <c r="I21" i="14"/>
  <c r="H21" i="14"/>
  <c r="E47" i="14"/>
  <c r="C46" i="14"/>
  <c r="E107" i="14"/>
  <c r="G135" i="14"/>
  <c r="G112" i="14" s="1"/>
  <c r="H139" i="14"/>
  <c r="H154" i="14"/>
  <c r="C220" i="14"/>
  <c r="E227" i="14"/>
  <c r="H250" i="14"/>
  <c r="I257" i="14"/>
  <c r="H257" i="14"/>
  <c r="H265" i="14"/>
  <c r="E37" i="13"/>
  <c r="H37" i="13" s="1"/>
  <c r="C36" i="13"/>
  <c r="E36" i="13" s="1"/>
  <c r="E40" i="13"/>
  <c r="I52" i="13"/>
  <c r="H52" i="13"/>
  <c r="I65" i="13"/>
  <c r="H65" i="13"/>
  <c r="I105" i="13"/>
  <c r="H105" i="13"/>
  <c r="I120" i="13"/>
  <c r="H120" i="13"/>
  <c r="E135" i="13"/>
  <c r="I147" i="13"/>
  <c r="H147" i="13"/>
  <c r="I150" i="13"/>
  <c r="H150" i="13"/>
  <c r="I153" i="13"/>
  <c r="I190" i="13"/>
  <c r="H190" i="13"/>
  <c r="I193" i="13"/>
  <c r="I200" i="13"/>
  <c r="H200" i="13"/>
  <c r="H204" i="13"/>
  <c r="H230" i="13"/>
  <c r="G229" i="13"/>
  <c r="H229" i="13" s="1"/>
  <c r="I285" i="13"/>
  <c r="H285" i="13"/>
  <c r="I142" i="12"/>
  <c r="H142" i="12"/>
  <c r="I151" i="11"/>
  <c r="H151" i="11"/>
  <c r="E196" i="11"/>
  <c r="D172" i="11"/>
  <c r="I199" i="11"/>
  <c r="I205" i="13"/>
  <c r="H205" i="13"/>
  <c r="I43" i="12"/>
  <c r="H43" i="12"/>
  <c r="I96" i="12"/>
  <c r="H96" i="12"/>
  <c r="E193" i="12"/>
  <c r="D172" i="12"/>
  <c r="E172" i="12" s="1"/>
  <c r="E8" i="15"/>
  <c r="H29" i="15"/>
  <c r="H88" i="15"/>
  <c r="H90" i="15"/>
  <c r="H113" i="15"/>
  <c r="H136" i="15"/>
  <c r="H138" i="15"/>
  <c r="H155" i="15"/>
  <c r="H157" i="15"/>
  <c r="H159" i="15"/>
  <c r="H161" i="15"/>
  <c r="C172" i="15"/>
  <c r="E172" i="15" s="1"/>
  <c r="H184" i="15"/>
  <c r="H197" i="15"/>
  <c r="H216" i="15"/>
  <c r="H223" i="15"/>
  <c r="H225" i="15"/>
  <c r="E227" i="15"/>
  <c r="H227" i="15" s="1"/>
  <c r="H242" i="15"/>
  <c r="H244" i="15"/>
  <c r="H255" i="15"/>
  <c r="H257" i="15"/>
  <c r="H259" i="15"/>
  <c r="H261" i="15"/>
  <c r="H270" i="15"/>
  <c r="I316" i="15"/>
  <c r="H316" i="15"/>
  <c r="I11" i="14"/>
  <c r="H11" i="14"/>
  <c r="I17" i="14"/>
  <c r="H17" i="14"/>
  <c r="H28" i="14"/>
  <c r="H47" i="14"/>
  <c r="G46" i="14"/>
  <c r="I88" i="14"/>
  <c r="H88" i="14"/>
  <c r="I95" i="14"/>
  <c r="H95" i="14"/>
  <c r="E115" i="14"/>
  <c r="H115" i="14" s="1"/>
  <c r="I118" i="14"/>
  <c r="H118" i="14"/>
  <c r="I147" i="14"/>
  <c r="H147" i="14"/>
  <c r="I159" i="14"/>
  <c r="H159" i="14"/>
  <c r="E186" i="14"/>
  <c r="H186" i="14" s="1"/>
  <c r="C172" i="14"/>
  <c r="I223" i="14"/>
  <c r="H223" i="14"/>
  <c r="H227" i="14"/>
  <c r="I272" i="14"/>
  <c r="I11" i="13"/>
  <c r="H11" i="13"/>
  <c r="I48" i="13"/>
  <c r="H48" i="13"/>
  <c r="I69" i="13"/>
  <c r="H69" i="13"/>
  <c r="I101" i="13"/>
  <c r="H101" i="13"/>
  <c r="I116" i="13"/>
  <c r="H116" i="13"/>
  <c r="I143" i="13"/>
  <c r="H143" i="13"/>
  <c r="I187" i="13"/>
  <c r="H187" i="13"/>
  <c r="H193" i="13"/>
  <c r="I266" i="13"/>
  <c r="H266" i="13"/>
  <c r="I281" i="13"/>
  <c r="H281" i="13"/>
  <c r="I297" i="13"/>
  <c r="I313" i="13"/>
  <c r="H313" i="13"/>
  <c r="H14" i="12"/>
  <c r="I104" i="12"/>
  <c r="H104" i="12"/>
  <c r="I189" i="11"/>
  <c r="H189" i="11"/>
  <c r="I204" i="10"/>
  <c r="H204" i="10"/>
  <c r="C229" i="15"/>
  <c r="E229" i="15" s="1"/>
  <c r="H297" i="15"/>
  <c r="H18" i="14"/>
  <c r="I23" i="14"/>
  <c r="H23" i="14"/>
  <c r="I28" i="14"/>
  <c r="I48" i="14"/>
  <c r="H48" i="14"/>
  <c r="I56" i="14"/>
  <c r="H56" i="14"/>
  <c r="I105" i="14"/>
  <c r="H105" i="14"/>
  <c r="I154" i="14"/>
  <c r="E164" i="14"/>
  <c r="I197" i="14"/>
  <c r="H197" i="14"/>
  <c r="I216" i="14"/>
  <c r="H216" i="14"/>
  <c r="I228" i="14"/>
  <c r="H228" i="14"/>
  <c r="H245" i="14"/>
  <c r="I259" i="14"/>
  <c r="H259" i="14"/>
  <c r="I299" i="14"/>
  <c r="H299" i="14"/>
  <c r="I38" i="13"/>
  <c r="H38" i="13"/>
  <c r="I54" i="13"/>
  <c r="H54" i="13"/>
  <c r="I63" i="13"/>
  <c r="H63" i="13"/>
  <c r="H91" i="13"/>
  <c r="I107" i="13"/>
  <c r="I110" i="13"/>
  <c r="H110" i="13"/>
  <c r="I122" i="13"/>
  <c r="H122" i="13"/>
  <c r="H164" i="13"/>
  <c r="I171" i="13"/>
  <c r="H171" i="13"/>
  <c r="I202" i="13"/>
  <c r="H202" i="13"/>
  <c r="I245" i="13"/>
  <c r="I274" i="13"/>
  <c r="H274" i="13"/>
  <c r="I278" i="13"/>
  <c r="H278" i="13"/>
  <c r="I40" i="12"/>
  <c r="H40" i="12"/>
  <c r="I182" i="11"/>
  <c r="H182" i="11"/>
  <c r="H140" i="16"/>
  <c r="H142" i="16"/>
  <c r="H144" i="16"/>
  <c r="H146" i="16"/>
  <c r="H201" i="16"/>
  <c r="H203" i="16"/>
  <c r="H149" i="15"/>
  <c r="H151" i="15"/>
  <c r="H191" i="15"/>
  <c r="H206" i="15"/>
  <c r="H249" i="15"/>
  <c r="H264" i="15"/>
  <c r="H273" i="15"/>
  <c r="H275" i="15"/>
  <c r="H277" i="15"/>
  <c r="H307" i="15"/>
  <c r="I311" i="15"/>
  <c r="H311" i="15"/>
  <c r="H319" i="15"/>
  <c r="I338" i="15"/>
  <c r="H338" i="15"/>
  <c r="I9" i="14"/>
  <c r="H9" i="14"/>
  <c r="H24" i="14"/>
  <c r="I29" i="14"/>
  <c r="H29" i="14"/>
  <c r="I99" i="14"/>
  <c r="H99" i="14"/>
  <c r="I122" i="14"/>
  <c r="H122" i="14"/>
  <c r="I127" i="14"/>
  <c r="I138" i="14"/>
  <c r="H138" i="14"/>
  <c r="I141" i="14"/>
  <c r="H141" i="14"/>
  <c r="I155" i="14"/>
  <c r="H155" i="14"/>
  <c r="H182" i="14"/>
  <c r="H207" i="14"/>
  <c r="I242" i="14"/>
  <c r="H242" i="14"/>
  <c r="E301" i="14"/>
  <c r="I316" i="14"/>
  <c r="H316" i="14"/>
  <c r="I73" i="13"/>
  <c r="H73" i="13"/>
  <c r="H86" i="13"/>
  <c r="I97" i="13"/>
  <c r="H97" i="13"/>
  <c r="H139" i="13"/>
  <c r="I165" i="13"/>
  <c r="H165" i="13"/>
  <c r="E182" i="13"/>
  <c r="H199" i="13"/>
  <c r="I293" i="13"/>
  <c r="H293" i="13"/>
  <c r="I130" i="12"/>
  <c r="H130" i="12"/>
  <c r="I134" i="12"/>
  <c r="H134" i="12"/>
  <c r="I246" i="12"/>
  <c r="H246" i="12"/>
  <c r="C111" i="10"/>
  <c r="D271" i="15"/>
  <c r="E271" i="15" s="1"/>
  <c r="I314" i="15"/>
  <c r="H314" i="15"/>
  <c r="I19" i="14"/>
  <c r="H19" i="14"/>
  <c r="I24" i="14"/>
  <c r="H30" i="14"/>
  <c r="I54" i="14"/>
  <c r="H54" i="14"/>
  <c r="I90" i="14"/>
  <c r="H90" i="14"/>
  <c r="I93" i="14"/>
  <c r="H93" i="14"/>
  <c r="I116" i="14"/>
  <c r="H116" i="14"/>
  <c r="H127" i="14"/>
  <c r="I139" i="14"/>
  <c r="I161" i="14"/>
  <c r="H161" i="14"/>
  <c r="I187" i="14"/>
  <c r="H187" i="14"/>
  <c r="I202" i="14"/>
  <c r="H202" i="14"/>
  <c r="I225" i="14"/>
  <c r="H225" i="14"/>
  <c r="E248" i="14"/>
  <c r="H248" i="14" s="1"/>
  <c r="I255" i="14"/>
  <c r="H255" i="14"/>
  <c r="E263" i="14"/>
  <c r="H263" i="14" s="1"/>
  <c r="C262" i="14"/>
  <c r="E262" i="14" s="1"/>
  <c r="I270" i="14"/>
  <c r="H270" i="14"/>
  <c r="I321" i="14"/>
  <c r="H321" i="14"/>
  <c r="C317" i="14"/>
  <c r="E325" i="14"/>
  <c r="I340" i="14"/>
  <c r="H340" i="14"/>
  <c r="I50" i="13"/>
  <c r="H50" i="13"/>
  <c r="I67" i="13"/>
  <c r="H67" i="13"/>
  <c r="I103" i="13"/>
  <c r="H103" i="13"/>
  <c r="H107" i="13"/>
  <c r="I118" i="13"/>
  <c r="H118" i="13"/>
  <c r="I145" i="13"/>
  <c r="H145" i="13"/>
  <c r="I152" i="13"/>
  <c r="H152" i="13"/>
  <c r="H163" i="13"/>
  <c r="I189" i="13"/>
  <c r="I192" i="13"/>
  <c r="H192" i="13"/>
  <c r="I214" i="13"/>
  <c r="H214" i="13"/>
  <c r="I92" i="12"/>
  <c r="H92" i="12"/>
  <c r="I100" i="12"/>
  <c r="H100" i="12"/>
  <c r="I64" i="11"/>
  <c r="H64" i="11"/>
  <c r="I72" i="11"/>
  <c r="H72" i="11"/>
  <c r="I42" i="10"/>
  <c r="H42" i="10"/>
  <c r="G34" i="15"/>
  <c r="I296" i="15"/>
  <c r="H296" i="15"/>
  <c r="I14" i="14"/>
  <c r="H20" i="14"/>
  <c r="I25" i="14"/>
  <c r="H25" i="14"/>
  <c r="H77" i="14"/>
  <c r="I91" i="14"/>
  <c r="I103" i="14"/>
  <c r="H103" i="14"/>
  <c r="I145" i="14"/>
  <c r="H145" i="14"/>
  <c r="I229" i="14"/>
  <c r="I261" i="14"/>
  <c r="H261" i="14"/>
  <c r="I307" i="14"/>
  <c r="D300" i="14"/>
  <c r="E32" i="13"/>
  <c r="H47" i="13"/>
  <c r="I56" i="13"/>
  <c r="H56" i="13"/>
  <c r="I61" i="13"/>
  <c r="H61" i="13"/>
  <c r="E77" i="13"/>
  <c r="I93" i="13"/>
  <c r="H93" i="13"/>
  <c r="I108" i="13"/>
  <c r="H108" i="13"/>
  <c r="H115" i="13"/>
  <c r="I124" i="13"/>
  <c r="E127" i="13"/>
  <c r="I169" i="13"/>
  <c r="H169" i="13"/>
  <c r="H186" i="13"/>
  <c r="I204" i="13"/>
  <c r="E207" i="13"/>
  <c r="I254" i="13"/>
  <c r="H254" i="13"/>
  <c r="I271" i="13"/>
  <c r="I289" i="13"/>
  <c r="H289" i="13"/>
  <c r="H245" i="13"/>
  <c r="I303" i="13"/>
  <c r="H303" i="13"/>
  <c r="C301" i="13"/>
  <c r="E301" i="13" s="1"/>
  <c r="E307" i="13"/>
  <c r="I310" i="13"/>
  <c r="H310" i="13"/>
  <c r="I78" i="12"/>
  <c r="H78" i="12"/>
  <c r="I82" i="12"/>
  <c r="H82" i="12"/>
  <c r="I89" i="12"/>
  <c r="H89" i="12"/>
  <c r="I160" i="12"/>
  <c r="H160" i="12"/>
  <c r="I164" i="12"/>
  <c r="G172" i="12"/>
  <c r="H186" i="12"/>
  <c r="I250" i="12"/>
  <c r="I324" i="12"/>
  <c r="H324" i="12"/>
  <c r="I115" i="11"/>
  <c r="E135" i="11"/>
  <c r="I166" i="11"/>
  <c r="H166" i="11"/>
  <c r="H199" i="11"/>
  <c r="I220" i="11"/>
  <c r="I250" i="11"/>
  <c r="I279" i="11"/>
  <c r="H279" i="11"/>
  <c r="I14" i="10"/>
  <c r="H14" i="10"/>
  <c r="I173" i="10"/>
  <c r="H173" i="10"/>
  <c r="C135" i="14"/>
  <c r="I223" i="13"/>
  <c r="H223" i="13"/>
  <c r="I251" i="13"/>
  <c r="H251" i="13"/>
  <c r="H269" i="13"/>
  <c r="E272" i="13"/>
  <c r="H297" i="13"/>
  <c r="H127" i="12"/>
  <c r="C135" i="12"/>
  <c r="E135" i="12" s="1"/>
  <c r="H135" i="12" s="1"/>
  <c r="E139" i="12"/>
  <c r="I183" i="12"/>
  <c r="H183" i="12"/>
  <c r="I248" i="12"/>
  <c r="E301" i="12"/>
  <c r="H301" i="12" s="1"/>
  <c r="C300" i="12"/>
  <c r="N55" i="5" s="1"/>
  <c r="P55" i="5" s="1"/>
  <c r="Q55" i="5" s="1"/>
  <c r="I325" i="12"/>
  <c r="I8" i="11"/>
  <c r="I66" i="11"/>
  <c r="H66" i="11"/>
  <c r="I74" i="11"/>
  <c r="H74" i="11"/>
  <c r="I107" i="11"/>
  <c r="H107" i="11"/>
  <c r="H115" i="11"/>
  <c r="I153" i="11"/>
  <c r="I163" i="11"/>
  <c r="H220" i="11"/>
  <c r="G219" i="11"/>
  <c r="I240" i="11"/>
  <c r="I320" i="11"/>
  <c r="H320" i="11"/>
  <c r="G220" i="14"/>
  <c r="C46" i="13"/>
  <c r="C112" i="13"/>
  <c r="E221" i="13"/>
  <c r="I232" i="13"/>
  <c r="H232" i="13"/>
  <c r="I236" i="13"/>
  <c r="H236" i="13"/>
  <c r="E240" i="13"/>
  <c r="H240" i="13" s="1"/>
  <c r="I279" i="13"/>
  <c r="H307" i="13"/>
  <c r="I328" i="13"/>
  <c r="H328" i="13"/>
  <c r="I332" i="13"/>
  <c r="H332" i="13"/>
  <c r="I16" i="12"/>
  <c r="H16" i="12"/>
  <c r="I20" i="12"/>
  <c r="H20" i="12"/>
  <c r="I24" i="12"/>
  <c r="H24" i="12"/>
  <c r="I28" i="12"/>
  <c r="H28" i="12"/>
  <c r="H86" i="12"/>
  <c r="I144" i="12"/>
  <c r="H144" i="12"/>
  <c r="I156" i="12"/>
  <c r="H156" i="12"/>
  <c r="I188" i="12"/>
  <c r="H188" i="12"/>
  <c r="H240" i="12"/>
  <c r="E272" i="12"/>
  <c r="H272" i="12" s="1"/>
  <c r="C271" i="12"/>
  <c r="E271" i="12" s="1"/>
  <c r="I307" i="12"/>
  <c r="I318" i="12"/>
  <c r="H318" i="12"/>
  <c r="I335" i="12"/>
  <c r="H335" i="12"/>
  <c r="E14" i="11"/>
  <c r="H37" i="11"/>
  <c r="I148" i="11"/>
  <c r="H148" i="11"/>
  <c r="H163" i="11"/>
  <c r="I168" i="11"/>
  <c r="H168" i="11"/>
  <c r="I186" i="11"/>
  <c r="I206" i="11"/>
  <c r="H206" i="11"/>
  <c r="I221" i="11"/>
  <c r="G248" i="11"/>
  <c r="H250" i="11"/>
  <c r="I254" i="11"/>
  <c r="E115" i="10"/>
  <c r="H115" i="10" s="1"/>
  <c r="D112" i="10"/>
  <c r="D111" i="10" s="1"/>
  <c r="I86" i="8"/>
  <c r="E8" i="13"/>
  <c r="C172" i="13"/>
  <c r="E172" i="13" s="1"/>
  <c r="H172" i="13" s="1"/>
  <c r="H216" i="13"/>
  <c r="H243" i="13"/>
  <c r="H258" i="13"/>
  <c r="C263" i="13"/>
  <c r="E265" i="13"/>
  <c r="H265" i="13" s="1"/>
  <c r="I268" i="13"/>
  <c r="H268" i="13"/>
  <c r="I276" i="13"/>
  <c r="H276" i="13"/>
  <c r="I283" i="13"/>
  <c r="H283" i="13"/>
  <c r="I287" i="13"/>
  <c r="H287" i="13"/>
  <c r="I291" i="13"/>
  <c r="H291" i="13"/>
  <c r="I295" i="13"/>
  <c r="H295" i="13"/>
  <c r="G300" i="13"/>
  <c r="R56" i="5" s="1"/>
  <c r="H335" i="13"/>
  <c r="I8" i="12"/>
  <c r="H10" i="12"/>
  <c r="I41" i="12"/>
  <c r="H41" i="12"/>
  <c r="I45" i="12"/>
  <c r="H45" i="12"/>
  <c r="I86" i="12"/>
  <c r="H119" i="12"/>
  <c r="H123" i="12"/>
  <c r="I128" i="12"/>
  <c r="H128" i="12"/>
  <c r="I132" i="12"/>
  <c r="H132" i="12"/>
  <c r="H139" i="12"/>
  <c r="I162" i="12"/>
  <c r="H162" i="12"/>
  <c r="I201" i="12"/>
  <c r="H201" i="12"/>
  <c r="E230" i="12"/>
  <c r="D229" i="12"/>
  <c r="E229" i="12" s="1"/>
  <c r="I240" i="12"/>
  <c r="H248" i="12"/>
  <c r="I254" i="12"/>
  <c r="I265" i="12"/>
  <c r="G317" i="12"/>
  <c r="I317" i="12" s="1"/>
  <c r="H325" i="12"/>
  <c r="I68" i="11"/>
  <c r="H68" i="11"/>
  <c r="I76" i="11"/>
  <c r="H76" i="11"/>
  <c r="I86" i="11"/>
  <c r="I126" i="11"/>
  <c r="H126" i="11"/>
  <c r="H153" i="11"/>
  <c r="I333" i="11"/>
  <c r="H333" i="11"/>
  <c r="I77" i="10"/>
  <c r="H77" i="10"/>
  <c r="D218" i="13"/>
  <c r="I305" i="13"/>
  <c r="H305" i="13"/>
  <c r="I308" i="13"/>
  <c r="H308" i="13"/>
  <c r="H47" i="12"/>
  <c r="I80" i="12"/>
  <c r="H80" i="12"/>
  <c r="I84" i="12"/>
  <c r="H84" i="12"/>
  <c r="I87" i="12"/>
  <c r="H87" i="12"/>
  <c r="I91" i="12"/>
  <c r="I140" i="12"/>
  <c r="H140" i="12"/>
  <c r="I185" i="12"/>
  <c r="H185" i="12"/>
  <c r="I245" i="12"/>
  <c r="H245" i="12"/>
  <c r="E263" i="12"/>
  <c r="H263" i="12" s="1"/>
  <c r="C262" i="12"/>
  <c r="E262" i="12" s="1"/>
  <c r="I320" i="12"/>
  <c r="H320" i="12"/>
  <c r="I39" i="11"/>
  <c r="H39" i="11"/>
  <c r="E46" i="11"/>
  <c r="I77" i="11"/>
  <c r="C112" i="11"/>
  <c r="I164" i="11"/>
  <c r="H164" i="11"/>
  <c r="I170" i="11"/>
  <c r="H170" i="11"/>
  <c r="I191" i="11"/>
  <c r="H191" i="11"/>
  <c r="H240" i="11"/>
  <c r="I269" i="11"/>
  <c r="I49" i="10"/>
  <c r="H49" i="10"/>
  <c r="I53" i="10"/>
  <c r="H53" i="10"/>
  <c r="I57" i="10"/>
  <c r="H57" i="10"/>
  <c r="I328" i="9"/>
  <c r="H328" i="9"/>
  <c r="D271" i="14"/>
  <c r="E271" i="14" s="1"/>
  <c r="H271" i="14" s="1"/>
  <c r="G36" i="13"/>
  <c r="H124" i="13"/>
  <c r="H221" i="13"/>
  <c r="I225" i="13"/>
  <c r="H225" i="13"/>
  <c r="I227" i="13"/>
  <c r="I230" i="13"/>
  <c r="C248" i="13"/>
  <c r="E248" i="13" s="1"/>
  <c r="E250" i="13"/>
  <c r="I253" i="13"/>
  <c r="H253" i="13"/>
  <c r="I269" i="13"/>
  <c r="I14" i="12"/>
  <c r="H94" i="12"/>
  <c r="H98" i="12"/>
  <c r="I114" i="12"/>
  <c r="H114" i="12"/>
  <c r="I137" i="12"/>
  <c r="H137" i="12"/>
  <c r="I146" i="12"/>
  <c r="H146" i="12"/>
  <c r="I158" i="12"/>
  <c r="H158" i="12"/>
  <c r="I186" i="12"/>
  <c r="I198" i="12"/>
  <c r="H198" i="12"/>
  <c r="I279" i="12"/>
  <c r="H279" i="12"/>
  <c r="I40" i="11"/>
  <c r="I62" i="11"/>
  <c r="H62" i="11"/>
  <c r="I70" i="11"/>
  <c r="H70" i="11"/>
  <c r="I149" i="11"/>
  <c r="H149" i="11"/>
  <c r="I214" i="11"/>
  <c r="E317" i="11"/>
  <c r="C300" i="11"/>
  <c r="N54" i="5" s="1"/>
  <c r="P54" i="5" s="1"/>
  <c r="Q54" i="5" s="1"/>
  <c r="I324" i="11"/>
  <c r="H324" i="11"/>
  <c r="I335" i="11"/>
  <c r="H335" i="11"/>
  <c r="I154" i="10"/>
  <c r="H154" i="10"/>
  <c r="I234" i="13"/>
  <c r="H234" i="13"/>
  <c r="I238" i="13"/>
  <c r="H238" i="13"/>
  <c r="H271" i="13"/>
  <c r="I326" i="13"/>
  <c r="H326" i="13"/>
  <c r="I330" i="13"/>
  <c r="H330" i="13"/>
  <c r="I334" i="13"/>
  <c r="H334" i="13"/>
  <c r="I337" i="13"/>
  <c r="H337" i="13"/>
  <c r="I18" i="12"/>
  <c r="H18" i="12"/>
  <c r="I22" i="12"/>
  <c r="H22" i="12"/>
  <c r="I26" i="12"/>
  <c r="H26" i="12"/>
  <c r="I30" i="12"/>
  <c r="H30" i="12"/>
  <c r="H77" i="12"/>
  <c r="H91" i="12"/>
  <c r="I203" i="12"/>
  <c r="H203" i="12"/>
  <c r="I215" i="12"/>
  <c r="H215" i="12"/>
  <c r="I269" i="12"/>
  <c r="I322" i="12"/>
  <c r="H322" i="12"/>
  <c r="I47" i="11"/>
  <c r="H77" i="11"/>
  <c r="G60" i="11"/>
  <c r="I109" i="11"/>
  <c r="H109" i="11"/>
  <c r="I124" i="11"/>
  <c r="H124" i="11"/>
  <c r="E172" i="11"/>
  <c r="H172" i="11" s="1"/>
  <c r="I193" i="11"/>
  <c r="E230" i="11"/>
  <c r="C229" i="11"/>
  <c r="E229" i="11" s="1"/>
  <c r="H256" i="11"/>
  <c r="I256" i="11"/>
  <c r="H207" i="10"/>
  <c r="I207" i="10"/>
  <c r="C248" i="11"/>
  <c r="E248" i="11" s="1"/>
  <c r="I81" i="10"/>
  <c r="I129" i="10"/>
  <c r="I179" i="10"/>
  <c r="I188" i="10"/>
  <c r="H188" i="10"/>
  <c r="I261" i="10"/>
  <c r="H261" i="10"/>
  <c r="E32" i="9"/>
  <c r="I107" i="9"/>
  <c r="I214" i="9"/>
  <c r="H214" i="9"/>
  <c r="I319" i="9"/>
  <c r="H319" i="9"/>
  <c r="H32" i="11"/>
  <c r="G36" i="11"/>
  <c r="H260" i="11"/>
  <c r="H321" i="11"/>
  <c r="E47" i="10"/>
  <c r="D46" i="10"/>
  <c r="D35" i="10" s="1"/>
  <c r="D34" i="10" s="1"/>
  <c r="I119" i="10"/>
  <c r="H119" i="10"/>
  <c r="I123" i="10"/>
  <c r="H123" i="10"/>
  <c r="I142" i="10"/>
  <c r="H142" i="10"/>
  <c r="I146" i="10"/>
  <c r="H146" i="10"/>
  <c r="I153" i="10"/>
  <c r="I201" i="10"/>
  <c r="H201" i="10"/>
  <c r="H224" i="10"/>
  <c r="I224" i="10"/>
  <c r="I127" i="9"/>
  <c r="H127" i="9"/>
  <c r="I202" i="9"/>
  <c r="H202" i="9"/>
  <c r="I57" i="8"/>
  <c r="H57" i="8"/>
  <c r="H217" i="12"/>
  <c r="C220" i="12"/>
  <c r="H222" i="12"/>
  <c r="H224" i="12"/>
  <c r="H226" i="12"/>
  <c r="H241" i="12"/>
  <c r="H243" i="12"/>
  <c r="H256" i="12"/>
  <c r="H258" i="12"/>
  <c r="H260" i="12"/>
  <c r="H298" i="12"/>
  <c r="H313" i="12"/>
  <c r="H315" i="12"/>
  <c r="H8" i="11"/>
  <c r="H10" i="11"/>
  <c r="G46" i="11"/>
  <c r="H49" i="11"/>
  <c r="H51" i="11"/>
  <c r="H53" i="11"/>
  <c r="H55" i="11"/>
  <c r="H57" i="11"/>
  <c r="H59" i="11"/>
  <c r="H92" i="11"/>
  <c r="H94" i="11"/>
  <c r="H96" i="11"/>
  <c r="H98" i="11"/>
  <c r="H100" i="11"/>
  <c r="H102" i="11"/>
  <c r="H104" i="11"/>
  <c r="H106" i="11"/>
  <c r="G112" i="11"/>
  <c r="H117" i="11"/>
  <c r="H119" i="11"/>
  <c r="H121" i="11"/>
  <c r="H123" i="11"/>
  <c r="H140" i="11"/>
  <c r="H142" i="11"/>
  <c r="H144" i="11"/>
  <c r="H146" i="11"/>
  <c r="H186" i="11"/>
  <c r="H188" i="11"/>
  <c r="H254" i="11"/>
  <c r="I260" i="11"/>
  <c r="D262" i="11"/>
  <c r="D218" i="11" s="1"/>
  <c r="H265" i="11"/>
  <c r="H269" i="11"/>
  <c r="E272" i="11"/>
  <c r="H272" i="11" s="1"/>
  <c r="H315" i="11"/>
  <c r="I321" i="11"/>
  <c r="I44" i="10"/>
  <c r="I94" i="10"/>
  <c r="H94" i="10"/>
  <c r="I98" i="10"/>
  <c r="H98" i="10"/>
  <c r="I102" i="10"/>
  <c r="H102" i="10"/>
  <c r="I106" i="10"/>
  <c r="H106" i="10"/>
  <c r="I175" i="10"/>
  <c r="G271" i="10"/>
  <c r="H272" i="10"/>
  <c r="I118" i="9"/>
  <c r="H118" i="9"/>
  <c r="I135" i="9"/>
  <c r="H135" i="9"/>
  <c r="I227" i="9"/>
  <c r="I101" i="8"/>
  <c r="H101" i="8"/>
  <c r="H174" i="12"/>
  <c r="H176" i="12"/>
  <c r="H178" i="12"/>
  <c r="H180" i="12"/>
  <c r="H195" i="12"/>
  <c r="H208" i="12"/>
  <c r="H210" i="12"/>
  <c r="H212" i="12"/>
  <c r="H232" i="12"/>
  <c r="H234" i="12"/>
  <c r="H236" i="12"/>
  <c r="H238" i="12"/>
  <c r="H251" i="12"/>
  <c r="H253" i="12"/>
  <c r="H266" i="12"/>
  <c r="H268" i="12"/>
  <c r="H281" i="12"/>
  <c r="H283" i="12"/>
  <c r="H285" i="12"/>
  <c r="H287" i="12"/>
  <c r="H289" i="12"/>
  <c r="H291" i="12"/>
  <c r="H293" i="12"/>
  <c r="H295" i="12"/>
  <c r="H308" i="12"/>
  <c r="H310" i="12"/>
  <c r="H337" i="12"/>
  <c r="H16" i="11"/>
  <c r="H18" i="11"/>
  <c r="H20" i="11"/>
  <c r="H22" i="11"/>
  <c r="H24" i="11"/>
  <c r="H26" i="11"/>
  <c r="H28" i="11"/>
  <c r="H30" i="11"/>
  <c r="H87" i="11"/>
  <c r="H89" i="11"/>
  <c r="H114" i="11"/>
  <c r="H137" i="11"/>
  <c r="E139" i="11"/>
  <c r="H156" i="11"/>
  <c r="H158" i="11"/>
  <c r="H160" i="11"/>
  <c r="H162" i="11"/>
  <c r="H183" i="11"/>
  <c r="H185" i="11"/>
  <c r="H198" i="11"/>
  <c r="H215" i="11"/>
  <c r="H217" i="11"/>
  <c r="H222" i="11"/>
  <c r="H224" i="11"/>
  <c r="H226" i="11"/>
  <c r="H241" i="11"/>
  <c r="H243" i="11"/>
  <c r="G263" i="11"/>
  <c r="H277" i="11"/>
  <c r="H302" i="11"/>
  <c r="H312" i="11"/>
  <c r="I318" i="11"/>
  <c r="H318" i="11"/>
  <c r="I322" i="11"/>
  <c r="H322" i="11"/>
  <c r="I10" i="10"/>
  <c r="H10" i="10"/>
  <c r="I37" i="10"/>
  <c r="I51" i="10"/>
  <c r="H51" i="10"/>
  <c r="I55" i="10"/>
  <c r="H55" i="10"/>
  <c r="I59" i="10"/>
  <c r="H59" i="10"/>
  <c r="I83" i="10"/>
  <c r="I131" i="10"/>
  <c r="E135" i="10"/>
  <c r="H153" i="10"/>
  <c r="H163" i="10"/>
  <c r="I181" i="10"/>
  <c r="I189" i="10"/>
  <c r="I193" i="10"/>
  <c r="H256" i="10"/>
  <c r="I256" i="10"/>
  <c r="H228" i="13"/>
  <c r="H247" i="13"/>
  <c r="H340" i="13"/>
  <c r="C36" i="12"/>
  <c r="E36" i="12" s="1"/>
  <c r="H36" i="12" s="1"/>
  <c r="D60" i="12"/>
  <c r="H125" i="12"/>
  <c r="H190" i="12"/>
  <c r="H192" i="12"/>
  <c r="H205" i="12"/>
  <c r="G262" i="12"/>
  <c r="G271" i="12"/>
  <c r="H274" i="12"/>
  <c r="H276" i="12"/>
  <c r="H278" i="12"/>
  <c r="H303" i="12"/>
  <c r="H305" i="12"/>
  <c r="H326" i="12"/>
  <c r="H328" i="12"/>
  <c r="H330" i="12"/>
  <c r="H332" i="12"/>
  <c r="H334" i="12"/>
  <c r="H41" i="11"/>
  <c r="H43" i="11"/>
  <c r="H45" i="11"/>
  <c r="C60" i="11"/>
  <c r="E60" i="11" s="1"/>
  <c r="H78" i="11"/>
  <c r="H80" i="11"/>
  <c r="H82" i="11"/>
  <c r="H84" i="11"/>
  <c r="H128" i="11"/>
  <c r="H130" i="11"/>
  <c r="H132" i="11"/>
  <c r="H134" i="11"/>
  <c r="H174" i="11"/>
  <c r="H176" i="11"/>
  <c r="H178" i="11"/>
  <c r="H180" i="11"/>
  <c r="H195" i="11"/>
  <c r="H208" i="11"/>
  <c r="H210" i="11"/>
  <c r="H212" i="11"/>
  <c r="C219" i="11"/>
  <c r="G229" i="11"/>
  <c r="H232" i="11"/>
  <c r="H234" i="11"/>
  <c r="H236" i="11"/>
  <c r="H238" i="11"/>
  <c r="H251" i="11"/>
  <c r="H253" i="11"/>
  <c r="H258" i="11"/>
  <c r="G271" i="11"/>
  <c r="H297" i="11"/>
  <c r="I312" i="11"/>
  <c r="G300" i="11"/>
  <c r="R54" i="5" s="1"/>
  <c r="S54" i="5" s="1"/>
  <c r="H331" i="11"/>
  <c r="H340" i="11"/>
  <c r="H37" i="10"/>
  <c r="G36" i="10"/>
  <c r="H83" i="10"/>
  <c r="I124" i="10"/>
  <c r="H131" i="10"/>
  <c r="H181" i="10"/>
  <c r="G172" i="10"/>
  <c r="H189" i="10"/>
  <c r="D220" i="10"/>
  <c r="D219" i="10" s="1"/>
  <c r="E221" i="10"/>
  <c r="H221" i="10" s="1"/>
  <c r="H241" i="10"/>
  <c r="I241" i="10"/>
  <c r="I250" i="10"/>
  <c r="H242" i="13"/>
  <c r="H244" i="13"/>
  <c r="H255" i="13"/>
  <c r="H257" i="13"/>
  <c r="H259" i="13"/>
  <c r="H261" i="13"/>
  <c r="H270" i="13"/>
  <c r="H299" i="13"/>
  <c r="H314" i="13"/>
  <c r="H316" i="13"/>
  <c r="H9" i="12"/>
  <c r="H11" i="12"/>
  <c r="C46" i="12"/>
  <c r="H48" i="12"/>
  <c r="H50" i="12"/>
  <c r="H52" i="12"/>
  <c r="H54" i="12"/>
  <c r="H56" i="12"/>
  <c r="H58" i="12"/>
  <c r="H93" i="12"/>
  <c r="H95" i="12"/>
  <c r="H97" i="12"/>
  <c r="H99" i="12"/>
  <c r="H101" i="12"/>
  <c r="H103" i="12"/>
  <c r="H105" i="12"/>
  <c r="C112" i="12"/>
  <c r="H116" i="12"/>
  <c r="H118" i="12"/>
  <c r="H120" i="12"/>
  <c r="H122" i="12"/>
  <c r="H141" i="12"/>
  <c r="H143" i="12"/>
  <c r="H145" i="12"/>
  <c r="H147" i="12"/>
  <c r="H187" i="12"/>
  <c r="E189" i="12"/>
  <c r="H200" i="12"/>
  <c r="H202" i="12"/>
  <c r="H228" i="12"/>
  <c r="H247" i="12"/>
  <c r="H319" i="12"/>
  <c r="H321" i="12"/>
  <c r="H323" i="12"/>
  <c r="H340" i="12"/>
  <c r="H33" i="11"/>
  <c r="C36" i="11"/>
  <c r="E36" i="11" s="1"/>
  <c r="H38" i="11"/>
  <c r="H61" i="11"/>
  <c r="H63" i="11"/>
  <c r="H65" i="11"/>
  <c r="H67" i="11"/>
  <c r="H69" i="11"/>
  <c r="H71" i="11"/>
  <c r="H73" i="11"/>
  <c r="H75" i="11"/>
  <c r="H108" i="11"/>
  <c r="H110" i="11"/>
  <c r="H125" i="11"/>
  <c r="E127" i="11"/>
  <c r="H150" i="11"/>
  <c r="H152" i="11"/>
  <c r="H165" i="11"/>
  <c r="H167" i="11"/>
  <c r="H169" i="11"/>
  <c r="H171" i="11"/>
  <c r="H190" i="11"/>
  <c r="H192" i="11"/>
  <c r="H205" i="11"/>
  <c r="H275" i="11"/>
  <c r="I297" i="11"/>
  <c r="H306" i="11"/>
  <c r="H313" i="11"/>
  <c r="H319" i="11"/>
  <c r="H323" i="11"/>
  <c r="H325" i="11"/>
  <c r="I8" i="10"/>
  <c r="H8" i="10"/>
  <c r="H40" i="10"/>
  <c r="I79" i="10"/>
  <c r="I107" i="10"/>
  <c r="I117" i="10"/>
  <c r="H117" i="10"/>
  <c r="I121" i="10"/>
  <c r="H121" i="10"/>
  <c r="I140" i="10"/>
  <c r="H140" i="10"/>
  <c r="I144" i="10"/>
  <c r="H144" i="10"/>
  <c r="I177" i="10"/>
  <c r="H193" i="10"/>
  <c r="I50" i="9"/>
  <c r="H50" i="9"/>
  <c r="I187" i="9"/>
  <c r="H187" i="9"/>
  <c r="I332" i="9"/>
  <c r="H332" i="9"/>
  <c r="G220" i="12"/>
  <c r="I255" i="11"/>
  <c r="C262" i="11"/>
  <c r="H264" i="11"/>
  <c r="H298" i="11"/>
  <c r="E301" i="11"/>
  <c r="E307" i="11"/>
  <c r="I313" i="11"/>
  <c r="I319" i="11"/>
  <c r="I323" i="11"/>
  <c r="H32" i="10"/>
  <c r="H79" i="10"/>
  <c r="I85" i="10"/>
  <c r="I92" i="10"/>
  <c r="H92" i="10"/>
  <c r="I96" i="10"/>
  <c r="H96" i="10"/>
  <c r="I100" i="10"/>
  <c r="H100" i="10"/>
  <c r="I104" i="10"/>
  <c r="H104" i="10"/>
  <c r="H107" i="10"/>
  <c r="H127" i="10"/>
  <c r="I133" i="10"/>
  <c r="I164" i="10"/>
  <c r="D172" i="10"/>
  <c r="E172" i="10" s="1"/>
  <c r="H177" i="10"/>
  <c r="H39" i="10"/>
  <c r="H62" i="10"/>
  <c r="H64" i="10"/>
  <c r="H66" i="10"/>
  <c r="H68" i="10"/>
  <c r="H70" i="10"/>
  <c r="H72" i="10"/>
  <c r="H74" i="10"/>
  <c r="H76" i="10"/>
  <c r="H109" i="10"/>
  <c r="H126" i="10"/>
  <c r="H149" i="10"/>
  <c r="H151" i="10"/>
  <c r="H166" i="10"/>
  <c r="H168" i="10"/>
  <c r="H170" i="10"/>
  <c r="H191" i="10"/>
  <c r="I194" i="10"/>
  <c r="H205" i="10"/>
  <c r="H214" i="10"/>
  <c r="I228" i="10"/>
  <c r="H228" i="10"/>
  <c r="I9" i="9"/>
  <c r="H9" i="9"/>
  <c r="E40" i="9"/>
  <c r="I56" i="9"/>
  <c r="H56" i="9"/>
  <c r="I61" i="9"/>
  <c r="H61" i="9"/>
  <c r="I65" i="9"/>
  <c r="H65" i="9"/>
  <c r="I69" i="9"/>
  <c r="H69" i="9"/>
  <c r="I73" i="9"/>
  <c r="H73" i="9"/>
  <c r="E77" i="9"/>
  <c r="I97" i="9"/>
  <c r="H97" i="9"/>
  <c r="I124" i="9"/>
  <c r="I145" i="9"/>
  <c r="H145" i="9"/>
  <c r="C317" i="9"/>
  <c r="E325" i="9"/>
  <c r="E37" i="8"/>
  <c r="H37" i="8" s="1"/>
  <c r="C36" i="8"/>
  <c r="I95" i="8"/>
  <c r="H95" i="8"/>
  <c r="I297" i="8"/>
  <c r="I303" i="7"/>
  <c r="H303" i="7"/>
  <c r="G112" i="10"/>
  <c r="C220" i="10"/>
  <c r="I225" i="10"/>
  <c r="H225" i="10"/>
  <c r="I242" i="10"/>
  <c r="H242" i="10"/>
  <c r="I257" i="10"/>
  <c r="H257" i="10"/>
  <c r="I270" i="10"/>
  <c r="H270" i="10"/>
  <c r="I314" i="10"/>
  <c r="H314" i="10"/>
  <c r="I319" i="10"/>
  <c r="H319" i="10"/>
  <c r="I323" i="10"/>
  <c r="H323" i="10"/>
  <c r="H32" i="9"/>
  <c r="E37" i="9"/>
  <c r="C36" i="9"/>
  <c r="E36" i="9" s="1"/>
  <c r="I86" i="9"/>
  <c r="I103" i="9"/>
  <c r="H103" i="9"/>
  <c r="H107" i="9"/>
  <c r="I165" i="9"/>
  <c r="H165" i="9"/>
  <c r="I169" i="9"/>
  <c r="H169" i="9"/>
  <c r="I192" i="9"/>
  <c r="H192" i="9"/>
  <c r="E207" i="9"/>
  <c r="H227" i="9"/>
  <c r="C263" i="9"/>
  <c r="E265" i="9"/>
  <c r="I297" i="9"/>
  <c r="H297" i="9"/>
  <c r="I305" i="9"/>
  <c r="H305" i="9"/>
  <c r="D300" i="9"/>
  <c r="O52" i="5" s="1"/>
  <c r="AA52" i="5" s="1"/>
  <c r="I52" i="8"/>
  <c r="H52" i="8"/>
  <c r="I63" i="8"/>
  <c r="H63" i="8"/>
  <c r="H96" i="8"/>
  <c r="I96" i="8"/>
  <c r="I141" i="8"/>
  <c r="H141" i="8"/>
  <c r="I323" i="8"/>
  <c r="H323" i="8"/>
  <c r="H32" i="7"/>
  <c r="I32" i="7"/>
  <c r="H213" i="10"/>
  <c r="G220" i="10"/>
  <c r="H243" i="10"/>
  <c r="H258" i="10"/>
  <c r="E263" i="10"/>
  <c r="D262" i="10"/>
  <c r="E262" i="10" s="1"/>
  <c r="I33" i="9"/>
  <c r="H33" i="9"/>
  <c r="I52" i="9"/>
  <c r="H52" i="9"/>
  <c r="I93" i="9"/>
  <c r="H93" i="9"/>
  <c r="I108" i="9"/>
  <c r="H108" i="9"/>
  <c r="I120" i="9"/>
  <c r="H120" i="9"/>
  <c r="I141" i="9"/>
  <c r="H141" i="9"/>
  <c r="I150" i="9"/>
  <c r="H150" i="9"/>
  <c r="I182" i="9"/>
  <c r="H182" i="9"/>
  <c r="I189" i="9"/>
  <c r="I221" i="9"/>
  <c r="H221" i="9"/>
  <c r="C248" i="9"/>
  <c r="E248" i="9" s="1"/>
  <c r="H248" i="9" s="1"/>
  <c r="E250" i="9"/>
  <c r="I276" i="9"/>
  <c r="H276" i="9"/>
  <c r="G300" i="9"/>
  <c r="R52" i="5" s="1"/>
  <c r="I321" i="9"/>
  <c r="H321" i="9"/>
  <c r="I11" i="8"/>
  <c r="H11" i="8"/>
  <c r="I45" i="8"/>
  <c r="H45" i="8"/>
  <c r="I53" i="8"/>
  <c r="H53" i="8"/>
  <c r="I276" i="8"/>
  <c r="H276" i="8"/>
  <c r="I100" i="7"/>
  <c r="H100" i="7"/>
  <c r="H303" i="11"/>
  <c r="H305" i="11"/>
  <c r="H326" i="11"/>
  <c r="H328" i="11"/>
  <c r="H330" i="11"/>
  <c r="H332" i="11"/>
  <c r="H334" i="11"/>
  <c r="H41" i="10"/>
  <c r="H43" i="10"/>
  <c r="H45" i="10"/>
  <c r="C60" i="10"/>
  <c r="E60" i="10" s="1"/>
  <c r="H78" i="10"/>
  <c r="H80" i="10"/>
  <c r="H82" i="10"/>
  <c r="H84" i="10"/>
  <c r="H128" i="10"/>
  <c r="H130" i="10"/>
  <c r="H132" i="10"/>
  <c r="H134" i="10"/>
  <c r="H174" i="10"/>
  <c r="H176" i="10"/>
  <c r="H178" i="10"/>
  <c r="H180" i="10"/>
  <c r="H195" i="10"/>
  <c r="I213" i="10"/>
  <c r="I215" i="10"/>
  <c r="H222" i="10"/>
  <c r="H226" i="10"/>
  <c r="I230" i="10"/>
  <c r="I243" i="10"/>
  <c r="I247" i="10"/>
  <c r="H247" i="10"/>
  <c r="I258" i="10"/>
  <c r="E265" i="10"/>
  <c r="I11" i="9"/>
  <c r="H11" i="9"/>
  <c r="H37" i="9"/>
  <c r="I47" i="9"/>
  <c r="I58" i="9"/>
  <c r="H58" i="9"/>
  <c r="I99" i="9"/>
  <c r="H99" i="9"/>
  <c r="I115" i="9"/>
  <c r="I125" i="9"/>
  <c r="H125" i="9"/>
  <c r="I147" i="9"/>
  <c r="H147" i="9"/>
  <c r="D172" i="9"/>
  <c r="I199" i="9"/>
  <c r="I228" i="9"/>
  <c r="H228" i="9"/>
  <c r="H272" i="9"/>
  <c r="G271" i="9"/>
  <c r="I326" i="9"/>
  <c r="H326" i="9"/>
  <c r="I330" i="9"/>
  <c r="H330" i="9"/>
  <c r="I334" i="9"/>
  <c r="H334" i="9"/>
  <c r="I60" i="8"/>
  <c r="I71" i="8"/>
  <c r="H71" i="8"/>
  <c r="I190" i="8"/>
  <c r="H190" i="8"/>
  <c r="G271" i="8"/>
  <c r="C36" i="10"/>
  <c r="H211" i="10"/>
  <c r="I216" i="10"/>
  <c r="H216" i="10"/>
  <c r="I244" i="10"/>
  <c r="H244" i="10"/>
  <c r="H254" i="10"/>
  <c r="I259" i="10"/>
  <c r="H259" i="10"/>
  <c r="I316" i="10"/>
  <c r="H316" i="10"/>
  <c r="I38" i="9"/>
  <c r="H38" i="9"/>
  <c r="I48" i="9"/>
  <c r="H48" i="9"/>
  <c r="I63" i="9"/>
  <c r="H63" i="9"/>
  <c r="I67" i="9"/>
  <c r="H67" i="9"/>
  <c r="I71" i="9"/>
  <c r="H71" i="9"/>
  <c r="I75" i="9"/>
  <c r="H75" i="9"/>
  <c r="I105" i="9"/>
  <c r="H105" i="9"/>
  <c r="I116" i="9"/>
  <c r="H116" i="9"/>
  <c r="I148" i="9"/>
  <c r="H163" i="9"/>
  <c r="H189" i="9"/>
  <c r="I193" i="9"/>
  <c r="I200" i="9"/>
  <c r="H200" i="9"/>
  <c r="I240" i="9"/>
  <c r="H240" i="9"/>
  <c r="I48" i="8"/>
  <c r="H48" i="8"/>
  <c r="I223" i="10"/>
  <c r="H223" i="10"/>
  <c r="I227" i="10"/>
  <c r="H260" i="10"/>
  <c r="I299" i="10"/>
  <c r="H299" i="10"/>
  <c r="I321" i="10"/>
  <c r="H321" i="10"/>
  <c r="C317" i="10"/>
  <c r="E325" i="10"/>
  <c r="I54" i="9"/>
  <c r="H54" i="9"/>
  <c r="I95" i="9"/>
  <c r="H95" i="9"/>
  <c r="I122" i="9"/>
  <c r="H122" i="9"/>
  <c r="I143" i="9"/>
  <c r="H143" i="9"/>
  <c r="I163" i="9"/>
  <c r="I167" i="9"/>
  <c r="H167" i="9"/>
  <c r="I171" i="9"/>
  <c r="H171" i="9"/>
  <c r="I190" i="9"/>
  <c r="H190" i="9"/>
  <c r="I205" i="9"/>
  <c r="H205" i="9"/>
  <c r="I247" i="9"/>
  <c r="H247" i="9"/>
  <c r="I303" i="9"/>
  <c r="H303" i="9"/>
  <c r="C301" i="9"/>
  <c r="E301" i="9" s="1"/>
  <c r="E307" i="9"/>
  <c r="I323" i="9"/>
  <c r="H323" i="9"/>
  <c r="I340" i="9"/>
  <c r="H340" i="9"/>
  <c r="I49" i="8"/>
  <c r="H49" i="8"/>
  <c r="H106" i="8"/>
  <c r="I110" i="8"/>
  <c r="H110" i="8"/>
  <c r="I152" i="7"/>
  <c r="H152" i="7"/>
  <c r="I182" i="7"/>
  <c r="I9" i="6"/>
  <c r="H9" i="6"/>
  <c r="H209" i="10"/>
  <c r="D248" i="10"/>
  <c r="E248" i="10" s="1"/>
  <c r="I255" i="10"/>
  <c r="H255" i="10"/>
  <c r="I260" i="10"/>
  <c r="I272" i="10"/>
  <c r="E307" i="10"/>
  <c r="D300" i="10"/>
  <c r="I340" i="10"/>
  <c r="H340" i="10"/>
  <c r="I60" i="9"/>
  <c r="I101" i="9"/>
  <c r="H101" i="9"/>
  <c r="I110" i="9"/>
  <c r="H110" i="9"/>
  <c r="I152" i="9"/>
  <c r="H152" i="9"/>
  <c r="E220" i="9"/>
  <c r="G262" i="9"/>
  <c r="I274" i="9"/>
  <c r="H274" i="9"/>
  <c r="I278" i="9"/>
  <c r="H278" i="9"/>
  <c r="I335" i="9"/>
  <c r="I40" i="8"/>
  <c r="H40" i="8"/>
  <c r="I56" i="8"/>
  <c r="H56" i="8"/>
  <c r="I106" i="8"/>
  <c r="I120" i="8"/>
  <c r="H120" i="8"/>
  <c r="G111" i="8"/>
  <c r="I125" i="8"/>
  <c r="H125" i="8"/>
  <c r="I147" i="8"/>
  <c r="H147" i="8"/>
  <c r="I165" i="8"/>
  <c r="H165" i="8"/>
  <c r="I169" i="8"/>
  <c r="H169" i="8"/>
  <c r="I202" i="8"/>
  <c r="H202" i="8"/>
  <c r="E220" i="8"/>
  <c r="I228" i="8"/>
  <c r="H228" i="8"/>
  <c r="C301" i="8"/>
  <c r="E301" i="8" s="1"/>
  <c r="H301" i="8" s="1"/>
  <c r="E307" i="8"/>
  <c r="I328" i="8"/>
  <c r="H328" i="8"/>
  <c r="I43" i="7"/>
  <c r="H43" i="7"/>
  <c r="I91" i="7"/>
  <c r="I197" i="7"/>
  <c r="H197" i="7"/>
  <c r="I326" i="7"/>
  <c r="H326" i="7"/>
  <c r="G36" i="8"/>
  <c r="H86" i="8"/>
  <c r="H91" i="8"/>
  <c r="H102" i="8"/>
  <c r="I107" i="8"/>
  <c r="I116" i="8"/>
  <c r="H116" i="8"/>
  <c r="I152" i="8"/>
  <c r="H152" i="8"/>
  <c r="I187" i="8"/>
  <c r="H187" i="8"/>
  <c r="I240" i="8"/>
  <c r="C248" i="8"/>
  <c r="E248" i="8" s="1"/>
  <c r="H248" i="8" s="1"/>
  <c r="E250" i="8"/>
  <c r="G262" i="8"/>
  <c r="I312" i="8"/>
  <c r="H312" i="8"/>
  <c r="I319" i="8"/>
  <c r="H319" i="8"/>
  <c r="I334" i="8"/>
  <c r="H334" i="8"/>
  <c r="I14" i="7"/>
  <c r="I40" i="7"/>
  <c r="E46" i="7"/>
  <c r="H46" i="7" s="1"/>
  <c r="I52" i="7"/>
  <c r="H52" i="7"/>
  <c r="I71" i="7"/>
  <c r="H71" i="7"/>
  <c r="H230" i="7"/>
  <c r="G229" i="7"/>
  <c r="I297" i="7"/>
  <c r="I83" i="6"/>
  <c r="H83" i="6"/>
  <c r="C46" i="9"/>
  <c r="C112" i="9"/>
  <c r="H139" i="9"/>
  <c r="I33" i="8"/>
  <c r="H33" i="8"/>
  <c r="I61" i="8"/>
  <c r="H61" i="8"/>
  <c r="I69" i="8"/>
  <c r="H69" i="8"/>
  <c r="E77" i="8"/>
  <c r="H92" i="8"/>
  <c r="I97" i="8"/>
  <c r="H97" i="8"/>
  <c r="I102" i="8"/>
  <c r="I122" i="8"/>
  <c r="H122" i="8"/>
  <c r="I143" i="8"/>
  <c r="H143" i="8"/>
  <c r="I192" i="8"/>
  <c r="H192" i="8"/>
  <c r="H240" i="8"/>
  <c r="I274" i="8"/>
  <c r="H274" i="8"/>
  <c r="I303" i="8"/>
  <c r="H303" i="8"/>
  <c r="C317" i="8"/>
  <c r="E325" i="8"/>
  <c r="H325" i="8" s="1"/>
  <c r="H37" i="7"/>
  <c r="H88" i="7"/>
  <c r="I88" i="7"/>
  <c r="H146" i="7"/>
  <c r="I216" i="7"/>
  <c r="H216" i="7"/>
  <c r="I230" i="7"/>
  <c r="E8" i="9"/>
  <c r="H15" i="9"/>
  <c r="H17" i="9"/>
  <c r="H19" i="9"/>
  <c r="H21" i="9"/>
  <c r="H23" i="9"/>
  <c r="H25" i="9"/>
  <c r="H27" i="9"/>
  <c r="H29" i="9"/>
  <c r="H88" i="9"/>
  <c r="H90" i="9"/>
  <c r="H113" i="9"/>
  <c r="H136" i="9"/>
  <c r="H138" i="9"/>
  <c r="H155" i="9"/>
  <c r="H157" i="9"/>
  <c r="H159" i="9"/>
  <c r="H161" i="9"/>
  <c r="C172" i="9"/>
  <c r="H184" i="9"/>
  <c r="H197" i="9"/>
  <c r="H216" i="9"/>
  <c r="G220" i="9"/>
  <c r="H223" i="9"/>
  <c r="H225" i="9"/>
  <c r="H242" i="9"/>
  <c r="H244" i="9"/>
  <c r="H255" i="9"/>
  <c r="H257" i="9"/>
  <c r="H259" i="9"/>
  <c r="H261" i="9"/>
  <c r="H270" i="9"/>
  <c r="H299" i="9"/>
  <c r="H314" i="9"/>
  <c r="H316" i="9"/>
  <c r="I9" i="8"/>
  <c r="H9" i="8"/>
  <c r="I38" i="8"/>
  <c r="H38" i="8"/>
  <c r="I50" i="8"/>
  <c r="H50" i="8"/>
  <c r="I54" i="8"/>
  <c r="H54" i="8"/>
  <c r="I58" i="8"/>
  <c r="H58" i="8"/>
  <c r="H98" i="8"/>
  <c r="I103" i="8"/>
  <c r="H103" i="8"/>
  <c r="H107" i="8"/>
  <c r="I127" i="8"/>
  <c r="H127" i="8"/>
  <c r="H163" i="8"/>
  <c r="I171" i="8"/>
  <c r="H171" i="8"/>
  <c r="I182" i="8"/>
  <c r="H199" i="8"/>
  <c r="I204" i="8"/>
  <c r="I214" i="8"/>
  <c r="H214" i="8"/>
  <c r="D300" i="8"/>
  <c r="O51" i="5" s="1"/>
  <c r="I330" i="8"/>
  <c r="H330" i="8"/>
  <c r="I340" i="8"/>
  <c r="H340" i="8"/>
  <c r="I33" i="7"/>
  <c r="H33" i="7"/>
  <c r="I127" i="7"/>
  <c r="H127" i="7"/>
  <c r="I192" i="7"/>
  <c r="H192" i="7"/>
  <c r="C263" i="7"/>
  <c r="E265" i="7"/>
  <c r="H14" i="8"/>
  <c r="I67" i="8"/>
  <c r="H67" i="8"/>
  <c r="I75" i="8"/>
  <c r="H75" i="8"/>
  <c r="I93" i="8"/>
  <c r="H93" i="8"/>
  <c r="I98" i="8"/>
  <c r="H104" i="8"/>
  <c r="I108" i="8"/>
  <c r="H108" i="8"/>
  <c r="I118" i="8"/>
  <c r="H118" i="8"/>
  <c r="H148" i="8"/>
  <c r="I163" i="8"/>
  <c r="I167" i="8"/>
  <c r="H167" i="8"/>
  <c r="H182" i="8"/>
  <c r="I199" i="8"/>
  <c r="I247" i="8"/>
  <c r="H247" i="8"/>
  <c r="C263" i="8"/>
  <c r="E265" i="8"/>
  <c r="I278" i="8"/>
  <c r="H278" i="8"/>
  <c r="I321" i="8"/>
  <c r="H321" i="8"/>
  <c r="I41" i="7"/>
  <c r="H41" i="7"/>
  <c r="I45" i="7"/>
  <c r="H45" i="7"/>
  <c r="C60" i="7"/>
  <c r="E60" i="7" s="1"/>
  <c r="E77" i="7"/>
  <c r="H142" i="7"/>
  <c r="I157" i="7"/>
  <c r="H157" i="7"/>
  <c r="I161" i="7"/>
  <c r="H161" i="7"/>
  <c r="E164" i="7"/>
  <c r="H164" i="7" s="1"/>
  <c r="I314" i="7"/>
  <c r="H314" i="7"/>
  <c r="I335" i="7"/>
  <c r="H246" i="10"/>
  <c r="D271" i="10"/>
  <c r="E271" i="10" s="1"/>
  <c r="G36" i="9"/>
  <c r="H36" i="9" s="1"/>
  <c r="D229" i="9"/>
  <c r="E229" i="9" s="1"/>
  <c r="C271" i="9"/>
  <c r="E271" i="9" s="1"/>
  <c r="H47" i="8"/>
  <c r="H94" i="8"/>
  <c r="I99" i="8"/>
  <c r="H99" i="8"/>
  <c r="H115" i="8"/>
  <c r="I124" i="8"/>
  <c r="I145" i="8"/>
  <c r="H145" i="8"/>
  <c r="I164" i="8"/>
  <c r="H186" i="8"/>
  <c r="I200" i="8"/>
  <c r="H200" i="8"/>
  <c r="H204" i="8"/>
  <c r="I221" i="8"/>
  <c r="I230" i="8"/>
  <c r="I305" i="8"/>
  <c r="H305" i="8"/>
  <c r="I326" i="8"/>
  <c r="H326" i="8"/>
  <c r="I55" i="7"/>
  <c r="I86" i="7"/>
  <c r="H104" i="7"/>
  <c r="I104" i="7"/>
  <c r="I124" i="7"/>
  <c r="I142" i="7"/>
  <c r="I332" i="7"/>
  <c r="H335" i="7"/>
  <c r="G46" i="9"/>
  <c r="G112" i="9"/>
  <c r="I10" i="8"/>
  <c r="E32" i="8"/>
  <c r="H32" i="8" s="1"/>
  <c r="H41" i="8"/>
  <c r="I51" i="8"/>
  <c r="I55" i="8"/>
  <c r="I59" i="8"/>
  <c r="I65" i="8"/>
  <c r="H65" i="8"/>
  <c r="I73" i="8"/>
  <c r="H73" i="8"/>
  <c r="I94" i="8"/>
  <c r="H100" i="8"/>
  <c r="I105" i="8"/>
  <c r="H105" i="8"/>
  <c r="I150" i="8"/>
  <c r="H150" i="8"/>
  <c r="I205" i="8"/>
  <c r="H205" i="8"/>
  <c r="C219" i="8"/>
  <c r="H221" i="8"/>
  <c r="I279" i="8"/>
  <c r="I332" i="8"/>
  <c r="H332" i="8"/>
  <c r="I38" i="7"/>
  <c r="H38" i="7"/>
  <c r="H55" i="7"/>
  <c r="I61" i="7"/>
  <c r="I94" i="7"/>
  <c r="H94" i="7"/>
  <c r="E204" i="7"/>
  <c r="H204" i="7" s="1"/>
  <c r="I207" i="7"/>
  <c r="H207" i="7"/>
  <c r="I240" i="7"/>
  <c r="H240" i="7"/>
  <c r="I278" i="7"/>
  <c r="I107" i="6"/>
  <c r="H107" i="6"/>
  <c r="I257" i="6"/>
  <c r="H257" i="6"/>
  <c r="I54" i="4"/>
  <c r="H54" i="4"/>
  <c r="G317" i="8"/>
  <c r="I65" i="7"/>
  <c r="I108" i="7"/>
  <c r="H117" i="7"/>
  <c r="H121" i="7"/>
  <c r="H124" i="7"/>
  <c r="H136" i="7"/>
  <c r="I139" i="7"/>
  <c r="E186" i="7"/>
  <c r="C172" i="7"/>
  <c r="I214" i="7"/>
  <c r="H214" i="7"/>
  <c r="I225" i="7"/>
  <c r="H225" i="7"/>
  <c r="I244" i="7"/>
  <c r="H244" i="7"/>
  <c r="I259" i="7"/>
  <c r="H259" i="7"/>
  <c r="I270" i="7"/>
  <c r="H270" i="7"/>
  <c r="E37" i="6"/>
  <c r="C36" i="6"/>
  <c r="E36" i="6" s="1"/>
  <c r="H60" i="6"/>
  <c r="I60" i="6"/>
  <c r="C112" i="8"/>
  <c r="H139" i="8"/>
  <c r="C36" i="7"/>
  <c r="E36" i="7" s="1"/>
  <c r="H59" i="7"/>
  <c r="H65" i="7"/>
  <c r="I75" i="7"/>
  <c r="H91" i="7"/>
  <c r="H108" i="7"/>
  <c r="E115" i="7"/>
  <c r="C112" i="7"/>
  <c r="I117" i="7"/>
  <c r="I121" i="7"/>
  <c r="I125" i="7"/>
  <c r="I136" i="7"/>
  <c r="G135" i="7"/>
  <c r="H135" i="7" s="1"/>
  <c r="H139" i="7"/>
  <c r="I165" i="7"/>
  <c r="I169" i="7"/>
  <c r="D172" i="7"/>
  <c r="I205" i="7"/>
  <c r="I276" i="7"/>
  <c r="C300" i="7"/>
  <c r="N50" i="5" s="1"/>
  <c r="P50" i="5" s="1"/>
  <c r="Q50" i="5" s="1"/>
  <c r="I330" i="7"/>
  <c r="H14" i="6"/>
  <c r="I40" i="6"/>
  <c r="I43" i="6"/>
  <c r="E47" i="6"/>
  <c r="C46" i="6"/>
  <c r="I50" i="6"/>
  <c r="H50" i="6"/>
  <c r="C172" i="8"/>
  <c r="H53" i="7"/>
  <c r="I59" i="7"/>
  <c r="I69" i="7"/>
  <c r="H75" i="7"/>
  <c r="I80" i="7"/>
  <c r="H86" i="7"/>
  <c r="H98" i="7"/>
  <c r="H125" i="7"/>
  <c r="H140" i="7"/>
  <c r="H144" i="7"/>
  <c r="I150" i="7"/>
  <c r="I155" i="7"/>
  <c r="H155" i="7"/>
  <c r="I159" i="7"/>
  <c r="H159" i="7"/>
  <c r="H163" i="7"/>
  <c r="H165" i="7"/>
  <c r="H169" i="7"/>
  <c r="H182" i="7"/>
  <c r="H199" i="7"/>
  <c r="H205" i="7"/>
  <c r="H221" i="7"/>
  <c r="E250" i="7"/>
  <c r="I255" i="7"/>
  <c r="H255" i="7"/>
  <c r="H276" i="7"/>
  <c r="H279" i="7"/>
  <c r="H297" i="7"/>
  <c r="I316" i="7"/>
  <c r="H316" i="7"/>
  <c r="H330" i="7"/>
  <c r="I11" i="6"/>
  <c r="H11" i="6"/>
  <c r="I14" i="6"/>
  <c r="H43" i="6"/>
  <c r="I63" i="7"/>
  <c r="H102" i="7"/>
  <c r="H106" i="7"/>
  <c r="I190" i="7"/>
  <c r="I245" i="7"/>
  <c r="I261" i="7"/>
  <c r="H261" i="7"/>
  <c r="I307" i="7"/>
  <c r="H307" i="7"/>
  <c r="I334" i="7"/>
  <c r="G46" i="6"/>
  <c r="H47" i="6"/>
  <c r="I91" i="6"/>
  <c r="I155" i="6"/>
  <c r="H155" i="6"/>
  <c r="I163" i="6"/>
  <c r="C220" i="6"/>
  <c r="E227" i="6"/>
  <c r="H109" i="8"/>
  <c r="H124" i="8"/>
  <c r="H126" i="8"/>
  <c r="H149" i="8"/>
  <c r="H151" i="8"/>
  <c r="H170" i="8"/>
  <c r="H191" i="8"/>
  <c r="H206" i="8"/>
  <c r="G218" i="8"/>
  <c r="D229" i="8"/>
  <c r="E229" i="8" s="1"/>
  <c r="C271" i="8"/>
  <c r="E271" i="8" s="1"/>
  <c r="H302" i="8"/>
  <c r="H304" i="8"/>
  <c r="H306" i="8"/>
  <c r="H327" i="8"/>
  <c r="H329" i="8"/>
  <c r="H331" i="8"/>
  <c r="H333" i="8"/>
  <c r="H40" i="7"/>
  <c r="H57" i="7"/>
  <c r="H63" i="7"/>
  <c r="I73" i="7"/>
  <c r="I84" i="7"/>
  <c r="H90" i="7"/>
  <c r="I92" i="7"/>
  <c r="I102" i="7"/>
  <c r="I106" i="7"/>
  <c r="H113" i="7"/>
  <c r="H119" i="7"/>
  <c r="H123" i="7"/>
  <c r="H138" i="7"/>
  <c r="I153" i="7"/>
  <c r="H190" i="7"/>
  <c r="I193" i="7"/>
  <c r="C220" i="7"/>
  <c r="G219" i="7"/>
  <c r="H245" i="7"/>
  <c r="H248" i="7"/>
  <c r="I274" i="7"/>
  <c r="I305" i="7"/>
  <c r="E317" i="7"/>
  <c r="E325" i="7"/>
  <c r="I328" i="7"/>
  <c r="H334" i="7"/>
  <c r="E32" i="6"/>
  <c r="I41" i="6"/>
  <c r="I221" i="6"/>
  <c r="I57" i="7"/>
  <c r="I67" i="7"/>
  <c r="I78" i="7"/>
  <c r="E107" i="7"/>
  <c r="H107" i="7" s="1"/>
  <c r="I110" i="7"/>
  <c r="I167" i="7"/>
  <c r="I171" i="7"/>
  <c r="I184" i="7"/>
  <c r="H184" i="7"/>
  <c r="I223" i="7"/>
  <c r="H223" i="7"/>
  <c r="I242" i="7"/>
  <c r="H242" i="7"/>
  <c r="I257" i="7"/>
  <c r="H257" i="7"/>
  <c r="I299" i="7"/>
  <c r="H299" i="7"/>
  <c r="H317" i="7"/>
  <c r="H91" i="6"/>
  <c r="I113" i="6"/>
  <c r="H113" i="6"/>
  <c r="G135" i="6"/>
  <c r="G112" i="6" s="1"/>
  <c r="H139" i="6"/>
  <c r="I161" i="6"/>
  <c r="H161" i="6"/>
  <c r="I189" i="6"/>
  <c r="H189" i="6"/>
  <c r="I225" i="6"/>
  <c r="H225" i="6"/>
  <c r="I255" i="6"/>
  <c r="H255" i="6"/>
  <c r="I52" i="4"/>
  <c r="H52" i="4"/>
  <c r="I60" i="4"/>
  <c r="I124" i="4"/>
  <c r="I196" i="7"/>
  <c r="I254" i="7"/>
  <c r="I269" i="7"/>
  <c r="E312" i="7"/>
  <c r="H312" i="7" s="1"/>
  <c r="I8" i="6"/>
  <c r="H77" i="6"/>
  <c r="H86" i="6"/>
  <c r="I263" i="6"/>
  <c r="I265" i="6"/>
  <c r="I314" i="6"/>
  <c r="H314" i="6"/>
  <c r="I47" i="4"/>
  <c r="H47" i="4"/>
  <c r="I231" i="4"/>
  <c r="H231" i="4"/>
  <c r="I239" i="4"/>
  <c r="H239" i="4"/>
  <c r="I336" i="4"/>
  <c r="H336" i="4"/>
  <c r="H86" i="24"/>
  <c r="I86" i="24"/>
  <c r="H54" i="7"/>
  <c r="H56" i="7"/>
  <c r="H58" i="7"/>
  <c r="H93" i="7"/>
  <c r="H95" i="7"/>
  <c r="H97" i="7"/>
  <c r="H99" i="7"/>
  <c r="H101" i="7"/>
  <c r="H103" i="7"/>
  <c r="H105" i="7"/>
  <c r="H116" i="7"/>
  <c r="H118" i="7"/>
  <c r="H120" i="7"/>
  <c r="H122" i="7"/>
  <c r="H141" i="7"/>
  <c r="H143" i="7"/>
  <c r="H145" i="7"/>
  <c r="H147" i="7"/>
  <c r="H187" i="7"/>
  <c r="H200" i="7"/>
  <c r="H202" i="7"/>
  <c r="H228" i="7"/>
  <c r="H247" i="7"/>
  <c r="H319" i="7"/>
  <c r="H321" i="7"/>
  <c r="H323" i="7"/>
  <c r="H340" i="7"/>
  <c r="H33" i="6"/>
  <c r="H38" i="6"/>
  <c r="I88" i="6"/>
  <c r="H88" i="6"/>
  <c r="I115" i="6"/>
  <c r="I124" i="6"/>
  <c r="H124" i="6"/>
  <c r="I136" i="6"/>
  <c r="H136" i="6"/>
  <c r="I204" i="6"/>
  <c r="H204" i="6"/>
  <c r="I242" i="6"/>
  <c r="H242" i="6"/>
  <c r="H263" i="6"/>
  <c r="I270" i="6"/>
  <c r="H270" i="6"/>
  <c r="I316" i="6"/>
  <c r="H316" i="6"/>
  <c r="I79" i="6"/>
  <c r="H79" i="6"/>
  <c r="D112" i="6"/>
  <c r="D111" i="6" s="1"/>
  <c r="D31" i="6" s="1"/>
  <c r="D13" i="6" s="1"/>
  <c r="C49" i="5" s="1"/>
  <c r="AA49" i="5" s="1"/>
  <c r="I157" i="6"/>
  <c r="H157" i="6"/>
  <c r="H163" i="6"/>
  <c r="I207" i="6"/>
  <c r="H207" i="6"/>
  <c r="I216" i="6"/>
  <c r="H216" i="6"/>
  <c r="H221" i="6"/>
  <c r="I259" i="6"/>
  <c r="H259" i="6"/>
  <c r="I307" i="6"/>
  <c r="H307" i="6"/>
  <c r="I9" i="4"/>
  <c r="H9" i="4"/>
  <c r="I48" i="4"/>
  <c r="H48" i="4"/>
  <c r="I56" i="4"/>
  <c r="H56" i="4"/>
  <c r="I148" i="4"/>
  <c r="I322" i="24"/>
  <c r="H322" i="24"/>
  <c r="I85" i="6"/>
  <c r="H85" i="6"/>
  <c r="I127" i="6"/>
  <c r="H127" i="6"/>
  <c r="I138" i="6"/>
  <c r="H138" i="6"/>
  <c r="I184" i="6"/>
  <c r="H184" i="6"/>
  <c r="I197" i="6"/>
  <c r="H197" i="6"/>
  <c r="I244" i="6"/>
  <c r="H244" i="6"/>
  <c r="I254" i="6"/>
  <c r="E32" i="4"/>
  <c r="D229" i="7"/>
  <c r="E229" i="7" s="1"/>
  <c r="C271" i="7"/>
  <c r="E271" i="7" s="1"/>
  <c r="I90" i="6"/>
  <c r="H90" i="6"/>
  <c r="I139" i="6"/>
  <c r="I159" i="6"/>
  <c r="H159" i="6"/>
  <c r="I164" i="6"/>
  <c r="H164" i="6"/>
  <c r="I223" i="6"/>
  <c r="H223" i="6"/>
  <c r="I245" i="6"/>
  <c r="I250" i="6"/>
  <c r="I261" i="6"/>
  <c r="H261" i="6"/>
  <c r="I11" i="4"/>
  <c r="H11" i="4"/>
  <c r="E37" i="4"/>
  <c r="H37" i="4" s="1"/>
  <c r="C36" i="4"/>
  <c r="E36" i="4" s="1"/>
  <c r="I50" i="4"/>
  <c r="H50" i="4"/>
  <c r="I58" i="4"/>
  <c r="H58" i="4"/>
  <c r="I77" i="4"/>
  <c r="H77" i="4"/>
  <c r="I81" i="6"/>
  <c r="H81" i="6"/>
  <c r="C112" i="6"/>
  <c r="E186" i="6"/>
  <c r="H186" i="6" s="1"/>
  <c r="C172" i="6"/>
  <c r="E172" i="6" s="1"/>
  <c r="I199" i="6"/>
  <c r="H250" i="6"/>
  <c r="H254" i="6"/>
  <c r="I299" i="6"/>
  <c r="H299" i="6"/>
  <c r="D317" i="6"/>
  <c r="D300" i="6" s="1"/>
  <c r="E325" i="6"/>
  <c r="I40" i="4"/>
  <c r="H40" i="4"/>
  <c r="E135" i="4"/>
  <c r="C112" i="4"/>
  <c r="I163" i="4"/>
  <c r="I194" i="4"/>
  <c r="H194" i="4"/>
  <c r="I83" i="4"/>
  <c r="H83" i="4"/>
  <c r="H124" i="4"/>
  <c r="H163" i="4"/>
  <c r="I173" i="4"/>
  <c r="H173" i="4"/>
  <c r="I181" i="4"/>
  <c r="H181" i="4"/>
  <c r="I204" i="4"/>
  <c r="I214" i="4"/>
  <c r="I240" i="4"/>
  <c r="I245" i="4"/>
  <c r="I280" i="4"/>
  <c r="H280" i="4"/>
  <c r="I288" i="4"/>
  <c r="H288" i="4"/>
  <c r="I296" i="4"/>
  <c r="H296" i="4"/>
  <c r="I311" i="4"/>
  <c r="H311" i="4"/>
  <c r="I325" i="4"/>
  <c r="I8" i="24"/>
  <c r="E221" i="24"/>
  <c r="H221" i="24" s="1"/>
  <c r="C220" i="24"/>
  <c r="G220" i="6"/>
  <c r="C46" i="4"/>
  <c r="I91" i="4"/>
  <c r="I129" i="4"/>
  <c r="H129" i="4"/>
  <c r="I153" i="4"/>
  <c r="H204" i="4"/>
  <c r="H214" i="4"/>
  <c r="E229" i="4"/>
  <c r="I233" i="4"/>
  <c r="H233" i="4"/>
  <c r="I248" i="4"/>
  <c r="I252" i="4"/>
  <c r="H252" i="4"/>
  <c r="H263" i="4"/>
  <c r="I297" i="4"/>
  <c r="I312" i="4"/>
  <c r="G300" i="4"/>
  <c r="I338" i="4"/>
  <c r="H338" i="4"/>
  <c r="H124" i="24"/>
  <c r="G112" i="24"/>
  <c r="I188" i="24"/>
  <c r="H188" i="24"/>
  <c r="H129" i="6"/>
  <c r="H131" i="6"/>
  <c r="H133" i="6"/>
  <c r="H173" i="6"/>
  <c r="H175" i="6"/>
  <c r="H177" i="6"/>
  <c r="H179" i="6"/>
  <c r="H181" i="6"/>
  <c r="H194" i="6"/>
  <c r="H209" i="6"/>
  <c r="H211" i="6"/>
  <c r="H213" i="6"/>
  <c r="H231" i="6"/>
  <c r="H233" i="6"/>
  <c r="H235" i="6"/>
  <c r="H237" i="6"/>
  <c r="H239" i="6"/>
  <c r="H252" i="6"/>
  <c r="H267" i="6"/>
  <c r="E269" i="6"/>
  <c r="H280" i="6"/>
  <c r="H282" i="6"/>
  <c r="H284" i="6"/>
  <c r="H286" i="6"/>
  <c r="H288" i="6"/>
  <c r="H290" i="6"/>
  <c r="H292" i="6"/>
  <c r="H294" i="6"/>
  <c r="H296" i="6"/>
  <c r="H309" i="6"/>
  <c r="H311" i="6"/>
  <c r="H336" i="6"/>
  <c r="H338" i="6"/>
  <c r="E8" i="4"/>
  <c r="H15" i="4"/>
  <c r="H17" i="4"/>
  <c r="H19" i="4"/>
  <c r="H21" i="4"/>
  <c r="H23" i="4"/>
  <c r="H25" i="4"/>
  <c r="H27" i="4"/>
  <c r="H29" i="4"/>
  <c r="I70" i="4"/>
  <c r="H70" i="4"/>
  <c r="I85" i="4"/>
  <c r="H85" i="4"/>
  <c r="I175" i="4"/>
  <c r="H175" i="4"/>
  <c r="E196" i="4"/>
  <c r="C172" i="4"/>
  <c r="I209" i="4"/>
  <c r="H209" i="4"/>
  <c r="G220" i="4"/>
  <c r="H229" i="4"/>
  <c r="H240" i="4"/>
  <c r="I263" i="4"/>
  <c r="I267" i="4"/>
  <c r="H267" i="4"/>
  <c r="I282" i="4"/>
  <c r="H282" i="4"/>
  <c r="I290" i="4"/>
  <c r="H290" i="4"/>
  <c r="I307" i="24"/>
  <c r="H307" i="24"/>
  <c r="I86" i="4"/>
  <c r="E115" i="4"/>
  <c r="D112" i="4"/>
  <c r="D111" i="4" s="1"/>
  <c r="I131" i="4"/>
  <c r="H131" i="4"/>
  <c r="I139" i="4"/>
  <c r="I164" i="4"/>
  <c r="I235" i="4"/>
  <c r="H235" i="4"/>
  <c r="H245" i="4"/>
  <c r="I254" i="4"/>
  <c r="I10" i="24"/>
  <c r="H10" i="24"/>
  <c r="H24" i="24"/>
  <c r="I24" i="24"/>
  <c r="I43" i="24"/>
  <c r="H43" i="24"/>
  <c r="I84" i="24"/>
  <c r="H84" i="24"/>
  <c r="I163" i="24"/>
  <c r="H163" i="24"/>
  <c r="I251" i="24"/>
  <c r="H251" i="24"/>
  <c r="I27" i="23"/>
  <c r="H27" i="23"/>
  <c r="H146" i="6"/>
  <c r="H201" i="6"/>
  <c r="H203" i="6"/>
  <c r="D262" i="6"/>
  <c r="E262" i="6" s="1"/>
  <c r="H262" i="6" s="1"/>
  <c r="D271" i="6"/>
  <c r="E271" i="6" s="1"/>
  <c r="H318" i="6"/>
  <c r="H320" i="6"/>
  <c r="H322" i="6"/>
  <c r="H324" i="6"/>
  <c r="G36" i="4"/>
  <c r="H39" i="4"/>
  <c r="H62" i="4"/>
  <c r="H64" i="4"/>
  <c r="H66" i="4"/>
  <c r="H68" i="4"/>
  <c r="I79" i="4"/>
  <c r="H79" i="4"/>
  <c r="H91" i="4"/>
  <c r="I107" i="4"/>
  <c r="I127" i="4"/>
  <c r="H127" i="4"/>
  <c r="I154" i="4"/>
  <c r="H154" i="4"/>
  <c r="H164" i="4"/>
  <c r="I177" i="4"/>
  <c r="H177" i="4"/>
  <c r="I193" i="4"/>
  <c r="I199" i="4"/>
  <c r="I211" i="4"/>
  <c r="H211" i="4"/>
  <c r="D220" i="4"/>
  <c r="D219" i="4" s="1"/>
  <c r="D218" i="4" s="1"/>
  <c r="E227" i="4"/>
  <c r="I250" i="4"/>
  <c r="H250" i="4"/>
  <c r="I269" i="4"/>
  <c r="I284" i="4"/>
  <c r="H284" i="4"/>
  <c r="I292" i="4"/>
  <c r="H292" i="4"/>
  <c r="E301" i="4"/>
  <c r="H301" i="4" s="1"/>
  <c r="I335" i="4"/>
  <c r="H335" i="4"/>
  <c r="I97" i="24"/>
  <c r="H97" i="24"/>
  <c r="H87" i="6"/>
  <c r="H89" i="6"/>
  <c r="H114" i="6"/>
  <c r="H137" i="6"/>
  <c r="H156" i="6"/>
  <c r="H158" i="6"/>
  <c r="H160" i="6"/>
  <c r="H162" i="6"/>
  <c r="H183" i="6"/>
  <c r="H185" i="6"/>
  <c r="H198" i="6"/>
  <c r="H215" i="6"/>
  <c r="H217" i="6"/>
  <c r="H222" i="6"/>
  <c r="H224" i="6"/>
  <c r="H226" i="6"/>
  <c r="H241" i="6"/>
  <c r="H243" i="6"/>
  <c r="H256" i="6"/>
  <c r="H258" i="6"/>
  <c r="H260" i="6"/>
  <c r="H298" i="6"/>
  <c r="H313" i="6"/>
  <c r="H315" i="6"/>
  <c r="H10" i="4"/>
  <c r="H49" i="4"/>
  <c r="H51" i="4"/>
  <c r="H53" i="4"/>
  <c r="H55" i="4"/>
  <c r="H57" i="4"/>
  <c r="H59" i="4"/>
  <c r="H86" i="4"/>
  <c r="I133" i="4"/>
  <c r="H133" i="4"/>
  <c r="D172" i="4"/>
  <c r="E186" i="4"/>
  <c r="H186" i="4" s="1"/>
  <c r="I189" i="4"/>
  <c r="I207" i="4"/>
  <c r="H207" i="4"/>
  <c r="I237" i="4"/>
  <c r="H237" i="4"/>
  <c r="H254" i="4"/>
  <c r="I279" i="4"/>
  <c r="H279" i="4"/>
  <c r="I148" i="24"/>
  <c r="I81" i="4"/>
  <c r="H81" i="4"/>
  <c r="H139" i="4"/>
  <c r="I179" i="4"/>
  <c r="H179" i="4"/>
  <c r="G172" i="4"/>
  <c r="H193" i="4"/>
  <c r="I213" i="4"/>
  <c r="H213" i="4"/>
  <c r="E220" i="4"/>
  <c r="H269" i="4"/>
  <c r="I286" i="4"/>
  <c r="H286" i="4"/>
  <c r="I294" i="4"/>
  <c r="H294" i="4"/>
  <c r="I309" i="4"/>
  <c r="H309" i="4"/>
  <c r="E317" i="4"/>
  <c r="C300" i="4"/>
  <c r="E300" i="4" s="1"/>
  <c r="I92" i="24"/>
  <c r="H92" i="24"/>
  <c r="I319" i="4"/>
  <c r="I321" i="4"/>
  <c r="I323" i="4"/>
  <c r="I340" i="4"/>
  <c r="H21" i="24"/>
  <c r="E37" i="24"/>
  <c r="C36" i="24"/>
  <c r="E36" i="24" s="1"/>
  <c r="I48" i="24"/>
  <c r="H48" i="24"/>
  <c r="I52" i="24"/>
  <c r="H52" i="24"/>
  <c r="I56" i="24"/>
  <c r="H56" i="24"/>
  <c r="I78" i="24"/>
  <c r="I98" i="24"/>
  <c r="I121" i="24"/>
  <c r="I130" i="24"/>
  <c r="H130" i="24"/>
  <c r="I134" i="24"/>
  <c r="H134" i="24"/>
  <c r="I142" i="24"/>
  <c r="I232" i="24"/>
  <c r="H232" i="24"/>
  <c r="I236" i="24"/>
  <c r="H236" i="24"/>
  <c r="H16" i="23"/>
  <c r="I16" i="23"/>
  <c r="E32" i="23"/>
  <c r="H32" i="23" s="1"/>
  <c r="I153" i="23"/>
  <c r="I93" i="24"/>
  <c r="H93" i="24"/>
  <c r="I104" i="24"/>
  <c r="I135" i="24"/>
  <c r="I154" i="24"/>
  <c r="I176" i="24"/>
  <c r="H176" i="24"/>
  <c r="I180" i="24"/>
  <c r="H180" i="24"/>
  <c r="I196" i="24"/>
  <c r="I203" i="24"/>
  <c r="I208" i="24"/>
  <c r="H208" i="24"/>
  <c r="I212" i="24"/>
  <c r="H212" i="24"/>
  <c r="I246" i="24"/>
  <c r="I268" i="24"/>
  <c r="H268" i="24"/>
  <c r="I281" i="24"/>
  <c r="H281" i="24"/>
  <c r="I285" i="24"/>
  <c r="H285" i="24"/>
  <c r="I289" i="24"/>
  <c r="H289" i="24"/>
  <c r="I293" i="24"/>
  <c r="H293" i="24"/>
  <c r="H297" i="24"/>
  <c r="I318" i="24"/>
  <c r="I337" i="24"/>
  <c r="H337" i="24"/>
  <c r="D35" i="23"/>
  <c r="D34" i="23" s="1"/>
  <c r="E46" i="23"/>
  <c r="G218" i="23"/>
  <c r="H72" i="4"/>
  <c r="H74" i="4"/>
  <c r="H76" i="4"/>
  <c r="H109" i="4"/>
  <c r="H126" i="4"/>
  <c r="H149" i="4"/>
  <c r="H151" i="4"/>
  <c r="H166" i="4"/>
  <c r="H168" i="4"/>
  <c r="H170" i="4"/>
  <c r="H189" i="4"/>
  <c r="H191" i="4"/>
  <c r="H206" i="4"/>
  <c r="C262" i="4"/>
  <c r="E262" i="4" s="1"/>
  <c r="C271" i="4"/>
  <c r="E271" i="4" s="1"/>
  <c r="H325" i="4"/>
  <c r="H8" i="24"/>
  <c r="I15" i="24"/>
  <c r="I18" i="24"/>
  <c r="I41" i="24"/>
  <c r="I82" i="24"/>
  <c r="I94" i="24"/>
  <c r="H104" i="24"/>
  <c r="I117" i="24"/>
  <c r="H135" i="24"/>
  <c r="H154" i="24"/>
  <c r="H196" i="24"/>
  <c r="H203" i="24"/>
  <c r="E230" i="24"/>
  <c r="D229" i="24"/>
  <c r="E229" i="24" s="1"/>
  <c r="H240" i="24"/>
  <c r="H246" i="24"/>
  <c r="I265" i="24"/>
  <c r="I308" i="24"/>
  <c r="H308" i="24"/>
  <c r="H318" i="24"/>
  <c r="I324" i="24"/>
  <c r="E14" i="23"/>
  <c r="H18" i="23"/>
  <c r="I18" i="23"/>
  <c r="E301" i="23"/>
  <c r="C300" i="23"/>
  <c r="E300" i="23" s="1"/>
  <c r="H92" i="4"/>
  <c r="H94" i="4"/>
  <c r="H96" i="4"/>
  <c r="H98" i="4"/>
  <c r="H100" i="4"/>
  <c r="H102" i="4"/>
  <c r="H104" i="4"/>
  <c r="H106" i="4"/>
  <c r="H117" i="4"/>
  <c r="H119" i="4"/>
  <c r="H121" i="4"/>
  <c r="H123" i="4"/>
  <c r="H140" i="4"/>
  <c r="H142" i="4"/>
  <c r="H144" i="4"/>
  <c r="H146" i="4"/>
  <c r="H188" i="4"/>
  <c r="H201" i="4"/>
  <c r="H203" i="4"/>
  <c r="H246" i="4"/>
  <c r="H318" i="4"/>
  <c r="H320" i="4"/>
  <c r="H322" i="4"/>
  <c r="H324" i="4"/>
  <c r="H19" i="24"/>
  <c r="I28" i="24"/>
  <c r="G35" i="24"/>
  <c r="H49" i="24"/>
  <c r="H53" i="24"/>
  <c r="H57" i="24"/>
  <c r="I100" i="24"/>
  <c r="I123" i="24"/>
  <c r="I144" i="24"/>
  <c r="I253" i="24"/>
  <c r="H253" i="24"/>
  <c r="E272" i="24"/>
  <c r="H272" i="24" s="1"/>
  <c r="I279" i="24"/>
  <c r="H279" i="24"/>
  <c r="I335" i="24"/>
  <c r="H335" i="24"/>
  <c r="I19" i="23"/>
  <c r="H19" i="23"/>
  <c r="H89" i="4"/>
  <c r="G111" i="4"/>
  <c r="H114" i="4"/>
  <c r="H137" i="4"/>
  <c r="H162" i="4"/>
  <c r="E14" i="24"/>
  <c r="H14" i="24" s="1"/>
  <c r="I19" i="24"/>
  <c r="E32" i="24"/>
  <c r="I45" i="24"/>
  <c r="I50" i="24"/>
  <c r="H50" i="24"/>
  <c r="I54" i="24"/>
  <c r="H54" i="24"/>
  <c r="I58" i="24"/>
  <c r="H58" i="24"/>
  <c r="I95" i="24"/>
  <c r="H95" i="24"/>
  <c r="H100" i="24"/>
  <c r="I106" i="24"/>
  <c r="H123" i="24"/>
  <c r="I128" i="24"/>
  <c r="H128" i="24"/>
  <c r="I132" i="24"/>
  <c r="H132" i="24"/>
  <c r="H144" i="24"/>
  <c r="H148" i="24"/>
  <c r="I153" i="24"/>
  <c r="H153" i="24"/>
  <c r="G172" i="24"/>
  <c r="H227" i="24"/>
  <c r="I234" i="24"/>
  <c r="H234" i="24"/>
  <c r="I238" i="24"/>
  <c r="H238" i="24"/>
  <c r="I250" i="24"/>
  <c r="I269" i="24"/>
  <c r="I297" i="24"/>
  <c r="I320" i="24"/>
  <c r="H24" i="23"/>
  <c r="I24" i="23"/>
  <c r="I89" i="23"/>
  <c r="H89" i="23"/>
  <c r="I148" i="23"/>
  <c r="H148" i="23"/>
  <c r="H78" i="4"/>
  <c r="H80" i="4"/>
  <c r="H82" i="4"/>
  <c r="H84" i="4"/>
  <c r="H128" i="4"/>
  <c r="H130" i="4"/>
  <c r="H132" i="4"/>
  <c r="H134" i="4"/>
  <c r="H174" i="4"/>
  <c r="H176" i="4"/>
  <c r="H178" i="4"/>
  <c r="H180" i="4"/>
  <c r="H208" i="4"/>
  <c r="H210" i="4"/>
  <c r="H212" i="4"/>
  <c r="C219" i="4"/>
  <c r="H232" i="4"/>
  <c r="H234" i="4"/>
  <c r="H236" i="4"/>
  <c r="H238" i="4"/>
  <c r="H251" i="4"/>
  <c r="H253" i="4"/>
  <c r="H266" i="4"/>
  <c r="H268" i="4"/>
  <c r="H281" i="4"/>
  <c r="H283" i="4"/>
  <c r="H285" i="4"/>
  <c r="H287" i="4"/>
  <c r="H289" i="4"/>
  <c r="H291" i="4"/>
  <c r="H293" i="4"/>
  <c r="H295" i="4"/>
  <c r="H308" i="4"/>
  <c r="H310" i="4"/>
  <c r="H337" i="4"/>
  <c r="H9" i="24"/>
  <c r="I16" i="24"/>
  <c r="H23" i="24"/>
  <c r="E77" i="24"/>
  <c r="D60" i="24"/>
  <c r="E60" i="24" s="1"/>
  <c r="I80" i="24"/>
  <c r="I96" i="24"/>
  <c r="I119" i="24"/>
  <c r="I140" i="24"/>
  <c r="I174" i="24"/>
  <c r="H174" i="24"/>
  <c r="I178" i="24"/>
  <c r="H178" i="24"/>
  <c r="I210" i="24"/>
  <c r="H210" i="24"/>
  <c r="D219" i="24"/>
  <c r="I266" i="24"/>
  <c r="H266" i="24"/>
  <c r="I283" i="24"/>
  <c r="H283" i="24"/>
  <c r="I287" i="24"/>
  <c r="H287" i="24"/>
  <c r="I291" i="24"/>
  <c r="H291" i="24"/>
  <c r="I295" i="24"/>
  <c r="H295" i="24"/>
  <c r="I8" i="23"/>
  <c r="I123" i="23"/>
  <c r="H123" i="23"/>
  <c r="E230" i="23"/>
  <c r="D229" i="23"/>
  <c r="E229" i="23" s="1"/>
  <c r="I254" i="23"/>
  <c r="G262" i="4"/>
  <c r="G271" i="4"/>
  <c r="H17" i="24"/>
  <c r="I23" i="24"/>
  <c r="I26" i="24"/>
  <c r="H80" i="24"/>
  <c r="H91" i="24"/>
  <c r="H96" i="24"/>
  <c r="I102" i="24"/>
  <c r="H119" i="24"/>
  <c r="H140" i="24"/>
  <c r="I146" i="24"/>
  <c r="H164" i="24"/>
  <c r="I195" i="24"/>
  <c r="H195" i="24"/>
  <c r="I201" i="24"/>
  <c r="I207" i="24"/>
  <c r="E245" i="24"/>
  <c r="H245" i="24" s="1"/>
  <c r="H250" i="24"/>
  <c r="I254" i="24"/>
  <c r="I310" i="24"/>
  <c r="H310" i="24"/>
  <c r="G317" i="24"/>
  <c r="H325" i="24"/>
  <c r="H8" i="23"/>
  <c r="I21" i="23"/>
  <c r="H26" i="23"/>
  <c r="I26" i="23"/>
  <c r="G36" i="23"/>
  <c r="H36" i="23" s="1"/>
  <c r="H37" i="23"/>
  <c r="I51" i="23"/>
  <c r="H51" i="23"/>
  <c r="I227" i="23"/>
  <c r="D248" i="24"/>
  <c r="E248" i="24" s="1"/>
  <c r="D263" i="24"/>
  <c r="D301" i="24"/>
  <c r="E301" i="24" s="1"/>
  <c r="C317" i="24"/>
  <c r="H47" i="23"/>
  <c r="G46" i="23"/>
  <c r="I57" i="23"/>
  <c r="H57" i="23"/>
  <c r="I142" i="23"/>
  <c r="H142" i="23"/>
  <c r="H153" i="23"/>
  <c r="I196" i="23"/>
  <c r="H254" i="23"/>
  <c r="I269" i="23"/>
  <c r="H297" i="23"/>
  <c r="I322" i="23"/>
  <c r="H322" i="23"/>
  <c r="I246" i="23"/>
  <c r="H246" i="23"/>
  <c r="I63" i="22"/>
  <c r="H63" i="22"/>
  <c r="E230" i="22"/>
  <c r="D229" i="22"/>
  <c r="E229" i="22" s="1"/>
  <c r="H229" i="22" s="1"/>
  <c r="E139" i="24"/>
  <c r="H139" i="24" s="1"/>
  <c r="I30" i="23"/>
  <c r="H30" i="23"/>
  <c r="I94" i="23"/>
  <c r="H94" i="23"/>
  <c r="I98" i="23"/>
  <c r="H98" i="23"/>
  <c r="I102" i="23"/>
  <c r="H102" i="23"/>
  <c r="I106" i="23"/>
  <c r="H106" i="23"/>
  <c r="I119" i="23"/>
  <c r="H119" i="23"/>
  <c r="D172" i="23"/>
  <c r="E172" i="23" s="1"/>
  <c r="I201" i="23"/>
  <c r="H201" i="23"/>
  <c r="H214" i="23"/>
  <c r="H312" i="23"/>
  <c r="I324" i="23"/>
  <c r="H324" i="23"/>
  <c r="I40" i="22"/>
  <c r="I77" i="22"/>
  <c r="H22" i="23"/>
  <c r="I55" i="23"/>
  <c r="H55" i="23"/>
  <c r="I87" i="23"/>
  <c r="H87" i="23"/>
  <c r="I91" i="23"/>
  <c r="H91" i="23"/>
  <c r="I124" i="23"/>
  <c r="I144" i="23"/>
  <c r="H144" i="23"/>
  <c r="I188" i="23"/>
  <c r="H188" i="23"/>
  <c r="I248" i="23"/>
  <c r="H248" i="23"/>
  <c r="I279" i="23"/>
  <c r="H279" i="23"/>
  <c r="I325" i="23"/>
  <c r="I8" i="22"/>
  <c r="I88" i="22"/>
  <c r="H88" i="22"/>
  <c r="I221" i="22"/>
  <c r="E127" i="24"/>
  <c r="G262" i="24"/>
  <c r="G271" i="24"/>
  <c r="H271" i="24" s="1"/>
  <c r="I22" i="23"/>
  <c r="I49" i="23"/>
  <c r="H49" i="23"/>
  <c r="I107" i="23"/>
  <c r="H124" i="23"/>
  <c r="I203" i="23"/>
  <c r="H203" i="23"/>
  <c r="H240" i="23"/>
  <c r="I318" i="23"/>
  <c r="H318" i="23"/>
  <c r="I335" i="23"/>
  <c r="H335" i="23"/>
  <c r="E14" i="22"/>
  <c r="H214" i="22"/>
  <c r="I214" i="22"/>
  <c r="C46" i="24"/>
  <c r="H99" i="24"/>
  <c r="H101" i="24"/>
  <c r="H103" i="24"/>
  <c r="H105" i="24"/>
  <c r="C112" i="24"/>
  <c r="H116" i="24"/>
  <c r="H118" i="24"/>
  <c r="H120" i="24"/>
  <c r="H122" i="24"/>
  <c r="H141" i="24"/>
  <c r="H143" i="24"/>
  <c r="H145" i="24"/>
  <c r="H147" i="24"/>
  <c r="H187" i="24"/>
  <c r="H200" i="24"/>
  <c r="H202" i="24"/>
  <c r="H228" i="24"/>
  <c r="H247" i="24"/>
  <c r="H319" i="24"/>
  <c r="H321" i="24"/>
  <c r="H323" i="24"/>
  <c r="H340" i="24"/>
  <c r="H17" i="23"/>
  <c r="H20" i="23"/>
  <c r="H25" i="23"/>
  <c r="I28" i="23"/>
  <c r="H28" i="23"/>
  <c r="H40" i="23"/>
  <c r="I59" i="23"/>
  <c r="H59" i="23"/>
  <c r="H107" i="23"/>
  <c r="I140" i="23"/>
  <c r="H140" i="23"/>
  <c r="I204" i="23"/>
  <c r="E272" i="23"/>
  <c r="C271" i="23"/>
  <c r="E271" i="23" s="1"/>
  <c r="G317" i="23"/>
  <c r="H325" i="23"/>
  <c r="I182" i="22"/>
  <c r="H182" i="22"/>
  <c r="C172" i="24"/>
  <c r="E172" i="24" s="1"/>
  <c r="G220" i="24"/>
  <c r="I47" i="23"/>
  <c r="I53" i="23"/>
  <c r="H53" i="23"/>
  <c r="I92" i="23"/>
  <c r="H92" i="23"/>
  <c r="I96" i="23"/>
  <c r="H96" i="23"/>
  <c r="I100" i="23"/>
  <c r="H100" i="23"/>
  <c r="I104" i="23"/>
  <c r="H104" i="23"/>
  <c r="I117" i="23"/>
  <c r="H117" i="23"/>
  <c r="I121" i="23"/>
  <c r="H121" i="23"/>
  <c r="I146" i="23"/>
  <c r="H146" i="23"/>
  <c r="H221" i="23"/>
  <c r="I245" i="23"/>
  <c r="I320" i="23"/>
  <c r="H320" i="23"/>
  <c r="I33" i="22"/>
  <c r="H33" i="22"/>
  <c r="I54" i="22"/>
  <c r="H54" i="22"/>
  <c r="I48" i="22"/>
  <c r="H48" i="22"/>
  <c r="I86" i="22"/>
  <c r="H86" i="22"/>
  <c r="I95" i="22"/>
  <c r="H95" i="22"/>
  <c r="I99" i="22"/>
  <c r="H99" i="22"/>
  <c r="I103" i="22"/>
  <c r="H103" i="22"/>
  <c r="H107" i="22"/>
  <c r="I130" i="22"/>
  <c r="I141" i="22"/>
  <c r="H141" i="22"/>
  <c r="I145" i="22"/>
  <c r="H145" i="22"/>
  <c r="H148" i="22"/>
  <c r="I163" i="22"/>
  <c r="I176" i="22"/>
  <c r="I332" i="22"/>
  <c r="H332" i="22"/>
  <c r="G135" i="23"/>
  <c r="H135" i="23" s="1"/>
  <c r="H186" i="23"/>
  <c r="H227" i="23"/>
  <c r="I58" i="22"/>
  <c r="H58" i="22"/>
  <c r="I116" i="22"/>
  <c r="H116" i="22"/>
  <c r="I120" i="22"/>
  <c r="H120" i="22"/>
  <c r="H124" i="22"/>
  <c r="E77" i="21"/>
  <c r="H77" i="21" s="1"/>
  <c r="C60" i="21"/>
  <c r="E60" i="21" s="1"/>
  <c r="I150" i="21"/>
  <c r="H150" i="21"/>
  <c r="H114" i="23"/>
  <c r="H137" i="23"/>
  <c r="E139" i="23"/>
  <c r="H156" i="23"/>
  <c r="H158" i="23"/>
  <c r="H160" i="23"/>
  <c r="H162" i="23"/>
  <c r="H183" i="23"/>
  <c r="H185" i="23"/>
  <c r="H198" i="23"/>
  <c r="H215" i="23"/>
  <c r="H217" i="23"/>
  <c r="C220" i="23"/>
  <c r="H222" i="23"/>
  <c r="H224" i="23"/>
  <c r="H226" i="23"/>
  <c r="H241" i="23"/>
  <c r="H243" i="23"/>
  <c r="H256" i="23"/>
  <c r="H258" i="23"/>
  <c r="H260" i="23"/>
  <c r="H269" i="23"/>
  <c r="H298" i="23"/>
  <c r="H313" i="23"/>
  <c r="H315" i="23"/>
  <c r="H8" i="22"/>
  <c r="H10" i="22"/>
  <c r="H38" i="22"/>
  <c r="I52" i="22"/>
  <c r="H52" i="22"/>
  <c r="H73" i="22"/>
  <c r="D135" i="22"/>
  <c r="D112" i="22" s="1"/>
  <c r="D111" i="22" s="1"/>
  <c r="E139" i="22"/>
  <c r="H139" i="22" s="1"/>
  <c r="H154" i="22"/>
  <c r="I187" i="22"/>
  <c r="H187" i="22"/>
  <c r="I196" i="22"/>
  <c r="C248" i="22"/>
  <c r="E248" i="22" s="1"/>
  <c r="E250" i="22"/>
  <c r="I328" i="22"/>
  <c r="H328" i="22"/>
  <c r="H174" i="23"/>
  <c r="H176" i="23"/>
  <c r="H178" i="23"/>
  <c r="H180" i="23"/>
  <c r="H195" i="23"/>
  <c r="H208" i="23"/>
  <c r="H210" i="23"/>
  <c r="H212" i="23"/>
  <c r="H232" i="23"/>
  <c r="H234" i="23"/>
  <c r="H236" i="23"/>
  <c r="H238" i="23"/>
  <c r="H251" i="23"/>
  <c r="H253" i="23"/>
  <c r="H266" i="23"/>
  <c r="H268" i="23"/>
  <c r="H281" i="23"/>
  <c r="H283" i="23"/>
  <c r="H285" i="23"/>
  <c r="H287" i="23"/>
  <c r="H289" i="23"/>
  <c r="H291" i="23"/>
  <c r="H293" i="23"/>
  <c r="H295" i="23"/>
  <c r="H308" i="23"/>
  <c r="H310" i="23"/>
  <c r="H337" i="23"/>
  <c r="H16" i="22"/>
  <c r="H18" i="22"/>
  <c r="H29" i="22"/>
  <c r="E32" i="22"/>
  <c r="H32" i="22" s="1"/>
  <c r="H41" i="22"/>
  <c r="E47" i="22"/>
  <c r="C46" i="22"/>
  <c r="H67" i="22"/>
  <c r="I107" i="22"/>
  <c r="I127" i="22"/>
  <c r="I132" i="22"/>
  <c r="I154" i="22"/>
  <c r="H163" i="22"/>
  <c r="I178" i="22"/>
  <c r="I207" i="22"/>
  <c r="I240" i="22"/>
  <c r="H58" i="21"/>
  <c r="I58" i="21"/>
  <c r="I65" i="21"/>
  <c r="H65" i="21"/>
  <c r="I73" i="21"/>
  <c r="H73" i="21"/>
  <c r="I56" i="22"/>
  <c r="H56" i="22"/>
  <c r="I90" i="22"/>
  <c r="H90" i="22"/>
  <c r="I93" i="22"/>
  <c r="H93" i="22"/>
  <c r="I97" i="22"/>
  <c r="H97" i="22"/>
  <c r="I101" i="22"/>
  <c r="H101" i="22"/>
  <c r="I105" i="22"/>
  <c r="H105" i="22"/>
  <c r="I124" i="22"/>
  <c r="H127" i="22"/>
  <c r="H132" i="22"/>
  <c r="I143" i="22"/>
  <c r="H143" i="22"/>
  <c r="I147" i="22"/>
  <c r="H147" i="22"/>
  <c r="H178" i="22"/>
  <c r="H193" i="22"/>
  <c r="G172" i="22"/>
  <c r="C219" i="22"/>
  <c r="H187" i="23"/>
  <c r="H200" i="23"/>
  <c r="H202" i="23"/>
  <c r="H228" i="23"/>
  <c r="H247" i="23"/>
  <c r="H319" i="23"/>
  <c r="H321" i="23"/>
  <c r="H323" i="23"/>
  <c r="H340" i="23"/>
  <c r="H25" i="22"/>
  <c r="D36" i="22"/>
  <c r="D35" i="22" s="1"/>
  <c r="D34" i="22" s="1"/>
  <c r="H45" i="22"/>
  <c r="I50" i="22"/>
  <c r="H50" i="22"/>
  <c r="H71" i="22"/>
  <c r="H77" i="22"/>
  <c r="I115" i="22"/>
  <c r="I118" i="22"/>
  <c r="H118" i="22"/>
  <c r="I122" i="22"/>
  <c r="H122" i="22"/>
  <c r="I128" i="22"/>
  <c r="I174" i="22"/>
  <c r="I193" i="22"/>
  <c r="H23" i="22"/>
  <c r="H37" i="22"/>
  <c r="E60" i="22"/>
  <c r="H65" i="22"/>
  <c r="I91" i="22"/>
  <c r="G112" i="22"/>
  <c r="H128" i="22"/>
  <c r="I134" i="22"/>
  <c r="H164" i="22"/>
  <c r="H174" i="22"/>
  <c r="I180" i="22"/>
  <c r="I204" i="22"/>
  <c r="D220" i="22"/>
  <c r="D219" i="22" s="1"/>
  <c r="D218" i="22" s="1"/>
  <c r="H240" i="22"/>
  <c r="C263" i="22"/>
  <c r="E265" i="22"/>
  <c r="I276" i="22"/>
  <c r="H276" i="22"/>
  <c r="I303" i="22"/>
  <c r="H303" i="22"/>
  <c r="C301" i="22"/>
  <c r="E301" i="22" s="1"/>
  <c r="E307" i="22"/>
  <c r="I37" i="21"/>
  <c r="I86" i="21"/>
  <c r="H86" i="21"/>
  <c r="I200" i="22"/>
  <c r="H200" i="22"/>
  <c r="I228" i="22"/>
  <c r="H228" i="22"/>
  <c r="D300" i="22"/>
  <c r="E312" i="22"/>
  <c r="H312" i="22" s="1"/>
  <c r="I334" i="22"/>
  <c r="H334" i="22"/>
  <c r="C112" i="22"/>
  <c r="H201" i="22"/>
  <c r="I205" i="22"/>
  <c r="H205" i="22"/>
  <c r="H248" i="22"/>
  <c r="I32" i="21"/>
  <c r="I38" i="21"/>
  <c r="H38" i="21"/>
  <c r="I135" i="21"/>
  <c r="H135" i="21"/>
  <c r="H113" i="22"/>
  <c r="H136" i="22"/>
  <c r="H138" i="22"/>
  <c r="H155" i="22"/>
  <c r="H157" i="22"/>
  <c r="H159" i="22"/>
  <c r="H161" i="22"/>
  <c r="C172" i="22"/>
  <c r="H184" i="22"/>
  <c r="H194" i="22"/>
  <c r="I274" i="22"/>
  <c r="H274" i="22"/>
  <c r="I278" i="22"/>
  <c r="H278" i="22"/>
  <c r="I297" i="22"/>
  <c r="I305" i="22"/>
  <c r="H305" i="22"/>
  <c r="I330" i="22"/>
  <c r="H330" i="22"/>
  <c r="I335" i="22"/>
  <c r="H40" i="22"/>
  <c r="H42" i="22"/>
  <c r="H44" i="22"/>
  <c r="H79" i="22"/>
  <c r="H81" i="22"/>
  <c r="H83" i="22"/>
  <c r="H85" i="22"/>
  <c r="H129" i="22"/>
  <c r="H131" i="22"/>
  <c r="H133" i="22"/>
  <c r="H173" i="22"/>
  <c r="H175" i="22"/>
  <c r="H177" i="22"/>
  <c r="H179" i="22"/>
  <c r="H181" i="22"/>
  <c r="I202" i="22"/>
  <c r="H202" i="22"/>
  <c r="I245" i="22"/>
  <c r="H297" i="22"/>
  <c r="H335" i="22"/>
  <c r="I14" i="21"/>
  <c r="I61" i="21"/>
  <c r="H61" i="21"/>
  <c r="I69" i="21"/>
  <c r="H69" i="21"/>
  <c r="I91" i="21"/>
  <c r="H203" i="22"/>
  <c r="H221" i="22"/>
  <c r="I279" i="22"/>
  <c r="I326" i="22"/>
  <c r="H326" i="22"/>
  <c r="H14" i="21"/>
  <c r="I80" i="21"/>
  <c r="H80" i="21"/>
  <c r="I130" i="21"/>
  <c r="H130" i="21"/>
  <c r="I154" i="21"/>
  <c r="I269" i="22"/>
  <c r="H52" i="21"/>
  <c r="I167" i="21"/>
  <c r="H167" i="21"/>
  <c r="I180" i="21"/>
  <c r="H180" i="21"/>
  <c r="I199" i="21"/>
  <c r="G262" i="22"/>
  <c r="G271" i="22"/>
  <c r="G317" i="22"/>
  <c r="H39" i="21"/>
  <c r="I52" i="21"/>
  <c r="H62" i="21"/>
  <c r="H66" i="21"/>
  <c r="H70" i="21"/>
  <c r="I110" i="21"/>
  <c r="H110" i="21"/>
  <c r="I127" i="21"/>
  <c r="H164" i="21"/>
  <c r="I244" i="21"/>
  <c r="H244" i="21"/>
  <c r="H247" i="22"/>
  <c r="H319" i="22"/>
  <c r="H321" i="22"/>
  <c r="H323" i="22"/>
  <c r="E325" i="22"/>
  <c r="H325" i="22" s="1"/>
  <c r="H340" i="22"/>
  <c r="H33" i="21"/>
  <c r="C36" i="21"/>
  <c r="I39" i="21"/>
  <c r="H45" i="21"/>
  <c r="H56" i="21"/>
  <c r="I62" i="21"/>
  <c r="I66" i="21"/>
  <c r="I70" i="21"/>
  <c r="H91" i="21"/>
  <c r="I95" i="21"/>
  <c r="H95" i="21"/>
  <c r="I99" i="21"/>
  <c r="H99" i="21"/>
  <c r="I103" i="21"/>
  <c r="H103" i="21"/>
  <c r="H124" i="21"/>
  <c r="D112" i="21"/>
  <c r="D111" i="21" s="1"/>
  <c r="I132" i="21"/>
  <c r="H132" i="21"/>
  <c r="I152" i="21"/>
  <c r="H152" i="21"/>
  <c r="I174" i="21"/>
  <c r="H174" i="21"/>
  <c r="I182" i="21"/>
  <c r="I297" i="21"/>
  <c r="H297" i="21"/>
  <c r="I314" i="21"/>
  <c r="H314" i="21"/>
  <c r="E40" i="21"/>
  <c r="H50" i="21"/>
  <c r="I56" i="21"/>
  <c r="I63" i="21"/>
  <c r="H63" i="21"/>
  <c r="I67" i="21"/>
  <c r="H67" i="21"/>
  <c r="I71" i="21"/>
  <c r="H71" i="21"/>
  <c r="I75" i="21"/>
  <c r="H75" i="21"/>
  <c r="H84" i="21"/>
  <c r="H127" i="21"/>
  <c r="I169" i="21"/>
  <c r="H169" i="21"/>
  <c r="H199" i="21"/>
  <c r="I216" i="21"/>
  <c r="H216" i="21"/>
  <c r="I227" i="21"/>
  <c r="H227" i="21"/>
  <c r="I128" i="21"/>
  <c r="H128" i="21"/>
  <c r="I164" i="21"/>
  <c r="I176" i="21"/>
  <c r="H176" i="21"/>
  <c r="H193" i="21"/>
  <c r="H206" i="22"/>
  <c r="C271" i="22"/>
  <c r="E271" i="22" s="1"/>
  <c r="H37" i="21"/>
  <c r="H40" i="21"/>
  <c r="H54" i="21"/>
  <c r="H64" i="21"/>
  <c r="H68" i="21"/>
  <c r="H72" i="21"/>
  <c r="I134" i="21"/>
  <c r="H134" i="21"/>
  <c r="I165" i="21"/>
  <c r="H165" i="21"/>
  <c r="I223" i="21"/>
  <c r="H223" i="21"/>
  <c r="G36" i="21"/>
  <c r="H48" i="21"/>
  <c r="I54" i="21"/>
  <c r="I64" i="21"/>
  <c r="I68" i="21"/>
  <c r="I72" i="21"/>
  <c r="H82" i="21"/>
  <c r="I93" i="21"/>
  <c r="H93" i="21"/>
  <c r="I97" i="21"/>
  <c r="H97" i="21"/>
  <c r="I101" i="21"/>
  <c r="H101" i="21"/>
  <c r="I108" i="21"/>
  <c r="H108" i="21"/>
  <c r="I125" i="21"/>
  <c r="H125" i="21"/>
  <c r="E139" i="21"/>
  <c r="H153" i="21"/>
  <c r="I171" i="21"/>
  <c r="H171" i="21"/>
  <c r="I178" i="21"/>
  <c r="H178" i="21"/>
  <c r="I307" i="21"/>
  <c r="I206" i="21"/>
  <c r="H206" i="21"/>
  <c r="G219" i="21"/>
  <c r="E230" i="21"/>
  <c r="H230" i="21" s="1"/>
  <c r="C229" i="21"/>
  <c r="E229" i="21" s="1"/>
  <c r="I257" i="21"/>
  <c r="I304" i="21"/>
  <c r="H304" i="21"/>
  <c r="G301" i="21"/>
  <c r="H307" i="21"/>
  <c r="D317" i="21"/>
  <c r="D300" i="21" s="1"/>
  <c r="E325" i="21"/>
  <c r="H325" i="21" s="1"/>
  <c r="I42" i="3"/>
  <c r="H42" i="3"/>
  <c r="I47" i="3"/>
  <c r="H47" i="3"/>
  <c r="I132" i="3"/>
  <c r="H132" i="3"/>
  <c r="I154" i="3"/>
  <c r="I250" i="21"/>
  <c r="H257" i="21"/>
  <c r="I269" i="21"/>
  <c r="I271" i="21"/>
  <c r="H279" i="21"/>
  <c r="I245" i="3"/>
  <c r="I251" i="3"/>
  <c r="H251" i="3"/>
  <c r="H190" i="21"/>
  <c r="H192" i="21"/>
  <c r="E204" i="21"/>
  <c r="H204" i="21" s="1"/>
  <c r="I225" i="21"/>
  <c r="H240" i="21"/>
  <c r="G248" i="21"/>
  <c r="H248" i="21" s="1"/>
  <c r="H250" i="21"/>
  <c r="I254" i="21"/>
  <c r="G263" i="21"/>
  <c r="I272" i="21"/>
  <c r="I275" i="21"/>
  <c r="H275" i="21"/>
  <c r="I316" i="21"/>
  <c r="I329" i="21"/>
  <c r="H329" i="21"/>
  <c r="I333" i="21"/>
  <c r="H333" i="21"/>
  <c r="H105" i="21"/>
  <c r="C112" i="21"/>
  <c r="H116" i="21"/>
  <c r="H118" i="21"/>
  <c r="H120" i="21"/>
  <c r="H122" i="21"/>
  <c r="H141" i="21"/>
  <c r="H143" i="21"/>
  <c r="H145" i="21"/>
  <c r="H147" i="21"/>
  <c r="H187" i="21"/>
  <c r="E189" i="21"/>
  <c r="I207" i="21"/>
  <c r="H225" i="21"/>
  <c r="H245" i="21"/>
  <c r="I259" i="21"/>
  <c r="H269" i="21"/>
  <c r="H316" i="21"/>
  <c r="I9" i="3"/>
  <c r="I242" i="21"/>
  <c r="I245" i="21"/>
  <c r="I270" i="21"/>
  <c r="I279" i="21"/>
  <c r="I302" i="21"/>
  <c r="H302" i="21"/>
  <c r="I306" i="21"/>
  <c r="H306" i="21"/>
  <c r="E317" i="21"/>
  <c r="H317" i="21" s="1"/>
  <c r="E46" i="3"/>
  <c r="H46" i="3" s="1"/>
  <c r="H42" i="21"/>
  <c r="H44" i="21"/>
  <c r="G60" i="21"/>
  <c r="H129" i="21"/>
  <c r="H131" i="21"/>
  <c r="H133" i="21"/>
  <c r="H173" i="21"/>
  <c r="H175" i="21"/>
  <c r="H177" i="21"/>
  <c r="H179" i="21"/>
  <c r="H181" i="21"/>
  <c r="H194" i="21"/>
  <c r="H214" i="21"/>
  <c r="H221" i="21"/>
  <c r="H242" i="21"/>
  <c r="I255" i="21"/>
  <c r="H270" i="21"/>
  <c r="H272" i="21"/>
  <c r="I299" i="21"/>
  <c r="H312" i="21"/>
  <c r="D35" i="3"/>
  <c r="D34" i="3" s="1"/>
  <c r="I249" i="21"/>
  <c r="H249" i="21"/>
  <c r="I261" i="21"/>
  <c r="I264" i="21"/>
  <c r="H264" i="21"/>
  <c r="I273" i="21"/>
  <c r="H273" i="21"/>
  <c r="I277" i="21"/>
  <c r="H277" i="21"/>
  <c r="I327" i="21"/>
  <c r="H327" i="21"/>
  <c r="I331" i="21"/>
  <c r="H331" i="21"/>
  <c r="E335" i="21"/>
  <c r="H335" i="21" s="1"/>
  <c r="C300" i="21"/>
  <c r="I11" i="3"/>
  <c r="G36" i="3"/>
  <c r="G35" i="3" s="1"/>
  <c r="H40" i="3"/>
  <c r="I130" i="3"/>
  <c r="H130" i="3"/>
  <c r="D135" i="3"/>
  <c r="D112" i="3" s="1"/>
  <c r="D111" i="3" s="1"/>
  <c r="E139" i="3"/>
  <c r="I278" i="21"/>
  <c r="H33" i="3"/>
  <c r="I41" i="3"/>
  <c r="H41" i="3"/>
  <c r="I78" i="3"/>
  <c r="H78" i="3"/>
  <c r="I86" i="3"/>
  <c r="H86" i="3"/>
  <c r="I91" i="3"/>
  <c r="H91" i="3"/>
  <c r="I337" i="3"/>
  <c r="H337" i="3"/>
  <c r="H209" i="21"/>
  <c r="H211" i="21"/>
  <c r="H213" i="21"/>
  <c r="H231" i="21"/>
  <c r="H233" i="21"/>
  <c r="H235" i="21"/>
  <c r="H237" i="21"/>
  <c r="H239" i="21"/>
  <c r="H267" i="21"/>
  <c r="H280" i="21"/>
  <c r="H282" i="21"/>
  <c r="H284" i="21"/>
  <c r="H286" i="21"/>
  <c r="H288" i="21"/>
  <c r="H290" i="21"/>
  <c r="H292" i="21"/>
  <c r="H294" i="21"/>
  <c r="H296" i="21"/>
  <c r="H309" i="21"/>
  <c r="H311" i="21"/>
  <c r="H336" i="21"/>
  <c r="H338" i="21"/>
  <c r="E8" i="3"/>
  <c r="I14" i="3"/>
  <c r="H39" i="3"/>
  <c r="I80" i="3"/>
  <c r="H80" i="3"/>
  <c r="I127" i="3"/>
  <c r="I39" i="3"/>
  <c r="I43" i="3"/>
  <c r="H43" i="3"/>
  <c r="I134" i="3"/>
  <c r="H134" i="3"/>
  <c r="I148" i="3"/>
  <c r="H148" i="3"/>
  <c r="H154" i="3"/>
  <c r="H318" i="21"/>
  <c r="H320" i="21"/>
  <c r="H322" i="21"/>
  <c r="H324" i="21"/>
  <c r="I40" i="3"/>
  <c r="I44" i="3"/>
  <c r="H44" i="3"/>
  <c r="I82" i="3"/>
  <c r="H82" i="3"/>
  <c r="H127" i="3"/>
  <c r="E135" i="3"/>
  <c r="I193" i="3"/>
  <c r="H215" i="21"/>
  <c r="H217" i="21"/>
  <c r="C220" i="21"/>
  <c r="H222" i="21"/>
  <c r="H224" i="21"/>
  <c r="H226" i="21"/>
  <c r="H241" i="21"/>
  <c r="H243" i="21"/>
  <c r="H256" i="21"/>
  <c r="H258" i="21"/>
  <c r="H260" i="21"/>
  <c r="H298" i="21"/>
  <c r="H313" i="21"/>
  <c r="H315" i="21"/>
  <c r="H10" i="3"/>
  <c r="H14" i="3"/>
  <c r="I77" i="3"/>
  <c r="G111" i="3"/>
  <c r="I128" i="3"/>
  <c r="H128" i="3"/>
  <c r="H193" i="3"/>
  <c r="H32" i="3"/>
  <c r="H37" i="3"/>
  <c r="I45" i="3"/>
  <c r="H45" i="3"/>
  <c r="I84" i="3"/>
  <c r="H84" i="3"/>
  <c r="I115" i="3"/>
  <c r="I163" i="3"/>
  <c r="I167" i="3"/>
  <c r="H167" i="3"/>
  <c r="I186" i="3"/>
  <c r="G172" i="3"/>
  <c r="I248" i="3"/>
  <c r="I268" i="3"/>
  <c r="H268" i="3"/>
  <c r="I310" i="3"/>
  <c r="H310" i="3"/>
  <c r="C60" i="3"/>
  <c r="E60" i="3" s="1"/>
  <c r="I174" i="3"/>
  <c r="H174" i="3"/>
  <c r="I178" i="3"/>
  <c r="H178" i="3"/>
  <c r="E182" i="3"/>
  <c r="C172" i="3"/>
  <c r="H186" i="3"/>
  <c r="I210" i="3"/>
  <c r="H210" i="3"/>
  <c r="H214" i="3"/>
  <c r="E221" i="3"/>
  <c r="C220" i="3"/>
  <c r="H245" i="3"/>
  <c r="I265" i="3"/>
  <c r="H265" i="3"/>
  <c r="I281" i="3"/>
  <c r="H281" i="3"/>
  <c r="I285" i="3"/>
  <c r="H285" i="3"/>
  <c r="I289" i="3"/>
  <c r="H289" i="3"/>
  <c r="I293" i="3"/>
  <c r="H293" i="3"/>
  <c r="I297" i="3"/>
  <c r="H297" i="3"/>
  <c r="I307" i="3"/>
  <c r="H307" i="3"/>
  <c r="C36" i="3"/>
  <c r="E36" i="3" s="1"/>
  <c r="I171" i="3"/>
  <c r="H171" i="3"/>
  <c r="I185" i="3"/>
  <c r="H185" i="3"/>
  <c r="I232" i="3"/>
  <c r="H232" i="3"/>
  <c r="I236" i="3"/>
  <c r="H236" i="3"/>
  <c r="E271" i="3"/>
  <c r="H271" i="3" s="1"/>
  <c r="I195" i="3"/>
  <c r="H195" i="3"/>
  <c r="I253" i="3"/>
  <c r="H253" i="3"/>
  <c r="H263" i="3"/>
  <c r="G262" i="3"/>
  <c r="H262" i="3" s="1"/>
  <c r="I269" i="3"/>
  <c r="H335" i="3"/>
  <c r="I198" i="3"/>
  <c r="H198" i="3"/>
  <c r="E230" i="3"/>
  <c r="H230" i="3" s="1"/>
  <c r="D229" i="3"/>
  <c r="E229" i="3" s="1"/>
  <c r="I250" i="3"/>
  <c r="H250" i="3"/>
  <c r="I266" i="3"/>
  <c r="H266" i="3"/>
  <c r="I272" i="3"/>
  <c r="I308" i="3"/>
  <c r="H308" i="3"/>
  <c r="E312" i="3"/>
  <c r="C300" i="3"/>
  <c r="E300" i="3" s="1"/>
  <c r="I317" i="3"/>
  <c r="G60" i="3"/>
  <c r="H60" i="3" s="1"/>
  <c r="H79" i="3"/>
  <c r="H81" i="3"/>
  <c r="H83" i="3"/>
  <c r="H85" i="3"/>
  <c r="H129" i="3"/>
  <c r="H131" i="3"/>
  <c r="H133" i="3"/>
  <c r="I169" i="3"/>
  <c r="H169" i="3"/>
  <c r="I176" i="3"/>
  <c r="H176" i="3"/>
  <c r="I180" i="3"/>
  <c r="H180" i="3"/>
  <c r="I183" i="3"/>
  <c r="H183" i="3"/>
  <c r="H203" i="3"/>
  <c r="I208" i="3"/>
  <c r="H208" i="3"/>
  <c r="I212" i="3"/>
  <c r="H212" i="3"/>
  <c r="I263" i="3"/>
  <c r="H272" i="3"/>
  <c r="H279" i="3"/>
  <c r="I283" i="3"/>
  <c r="H283" i="3"/>
  <c r="I287" i="3"/>
  <c r="H287" i="3"/>
  <c r="I291" i="3"/>
  <c r="H291" i="3"/>
  <c r="I295" i="3"/>
  <c r="H295" i="3"/>
  <c r="I301" i="3"/>
  <c r="H317" i="3"/>
  <c r="G300" i="3"/>
  <c r="H188" i="3"/>
  <c r="I196" i="3"/>
  <c r="I234" i="3"/>
  <c r="H234" i="3"/>
  <c r="I238" i="3"/>
  <c r="H238" i="3"/>
  <c r="H248" i="3"/>
  <c r="I254" i="3"/>
  <c r="I325" i="3"/>
  <c r="G220" i="3"/>
  <c r="H325" i="3"/>
  <c r="H215" i="3"/>
  <c r="H217" i="3"/>
  <c r="H222" i="3"/>
  <c r="H224" i="3"/>
  <c r="H226" i="3"/>
  <c r="H241" i="3"/>
  <c r="H243" i="3"/>
  <c r="H256" i="3"/>
  <c r="H258" i="3"/>
  <c r="H260" i="3"/>
  <c r="G229" i="3"/>
  <c r="H190" i="3"/>
  <c r="H192" i="3"/>
  <c r="H205" i="3"/>
  <c r="H274" i="3"/>
  <c r="H276" i="3"/>
  <c r="H278" i="3"/>
  <c r="H303" i="3"/>
  <c r="H305" i="3"/>
  <c r="H326" i="3"/>
  <c r="H328" i="3"/>
  <c r="H330" i="3"/>
  <c r="H332" i="3"/>
  <c r="H334" i="3"/>
  <c r="H182" i="1"/>
  <c r="H240" i="1"/>
  <c r="H17" i="1"/>
  <c r="H21" i="1"/>
  <c r="H25" i="1"/>
  <c r="H29" i="1"/>
  <c r="I33" i="1"/>
  <c r="H54" i="1"/>
  <c r="I57" i="1"/>
  <c r="H60" i="1"/>
  <c r="I65" i="1"/>
  <c r="H87" i="1"/>
  <c r="E91" i="1"/>
  <c r="H99" i="1"/>
  <c r="H116" i="1"/>
  <c r="G112" i="1"/>
  <c r="G111" i="1" s="1"/>
  <c r="H140" i="1"/>
  <c r="H161" i="1"/>
  <c r="H198" i="1"/>
  <c r="H222" i="1"/>
  <c r="H231" i="1"/>
  <c r="H235" i="1"/>
  <c r="H239" i="1"/>
  <c r="H241" i="1"/>
  <c r="H251" i="1"/>
  <c r="H261" i="1"/>
  <c r="H266" i="1"/>
  <c r="H309" i="1"/>
  <c r="H315" i="1"/>
  <c r="I319" i="1"/>
  <c r="H336" i="1"/>
  <c r="H9" i="1"/>
  <c r="H48" i="1"/>
  <c r="I51" i="1"/>
  <c r="I71" i="1"/>
  <c r="H94" i="1"/>
  <c r="H102" i="1"/>
  <c r="H113" i="1"/>
  <c r="H119" i="1"/>
  <c r="H138" i="1"/>
  <c r="H143" i="1"/>
  <c r="H148" i="1"/>
  <c r="H156" i="1"/>
  <c r="I164" i="1"/>
  <c r="H175" i="1"/>
  <c r="H179" i="1"/>
  <c r="I187" i="1"/>
  <c r="H210" i="1"/>
  <c r="H216" i="1"/>
  <c r="H244" i="1"/>
  <c r="I247" i="1"/>
  <c r="H255" i="1"/>
  <c r="I258" i="1"/>
  <c r="H270" i="1"/>
  <c r="H280" i="1"/>
  <c r="H284" i="1"/>
  <c r="H288" i="1"/>
  <c r="H292" i="1"/>
  <c r="H296" i="1"/>
  <c r="H18" i="1"/>
  <c r="H22" i="1"/>
  <c r="H45" i="1"/>
  <c r="H58" i="1"/>
  <c r="I61" i="1"/>
  <c r="H122" i="1"/>
  <c r="H124" i="1"/>
  <c r="H146" i="1"/>
  <c r="E154" i="1"/>
  <c r="H154" i="1" s="1"/>
  <c r="H159" i="1"/>
  <c r="H185" i="1"/>
  <c r="I202" i="1"/>
  <c r="I228" i="1"/>
  <c r="H232" i="1"/>
  <c r="H236" i="1"/>
  <c r="C248" i="1"/>
  <c r="E248" i="1" s="1"/>
  <c r="H252" i="1"/>
  <c r="C263" i="1"/>
  <c r="E263" i="1" s="1"/>
  <c r="H40" i="1"/>
  <c r="I55" i="1"/>
  <c r="I67" i="1"/>
  <c r="I108" i="1"/>
  <c r="H114" i="1"/>
  <c r="H180" i="1"/>
  <c r="E189" i="1"/>
  <c r="I189" i="1" s="1"/>
  <c r="H207" i="1"/>
  <c r="H211" i="1"/>
  <c r="E245" i="1"/>
  <c r="I245" i="1" s="1"/>
  <c r="H281" i="1"/>
  <c r="H285" i="1"/>
  <c r="H289" i="1"/>
  <c r="H293" i="1"/>
  <c r="E297" i="1"/>
  <c r="H297" i="1" s="1"/>
  <c r="C301" i="1"/>
  <c r="E301" i="1" s="1"/>
  <c r="H311" i="1"/>
  <c r="C317" i="1"/>
  <c r="E317" i="1" s="1"/>
  <c r="I317" i="1" s="1"/>
  <c r="E335" i="1"/>
  <c r="I335" i="1" s="1"/>
  <c r="H56" i="1"/>
  <c r="I63" i="1"/>
  <c r="H98" i="1"/>
  <c r="I106" i="1"/>
  <c r="E115" i="1"/>
  <c r="I115" i="1" s="1"/>
  <c r="H123" i="1"/>
  <c r="H147" i="1"/>
  <c r="H160" i="1"/>
  <c r="H173" i="1"/>
  <c r="H177" i="1"/>
  <c r="H181" i="1"/>
  <c r="H189" i="1"/>
  <c r="H194" i="1"/>
  <c r="H197" i="1"/>
  <c r="H208" i="1"/>
  <c r="H212" i="1"/>
  <c r="H282" i="1"/>
  <c r="H286" i="1"/>
  <c r="I69" i="1"/>
  <c r="H90" i="1"/>
  <c r="I110" i="1"/>
  <c r="E127" i="1"/>
  <c r="H204" i="1"/>
  <c r="H234" i="1"/>
  <c r="H238" i="1"/>
  <c r="I260" i="1"/>
  <c r="H308" i="1"/>
  <c r="E312" i="1"/>
  <c r="H312" i="1" s="1"/>
  <c r="I323" i="1"/>
  <c r="I340" i="1"/>
  <c r="I59" i="1"/>
  <c r="I77" i="1"/>
  <c r="H91" i="1"/>
  <c r="I91" i="1"/>
  <c r="I32" i="1"/>
  <c r="I37" i="1"/>
  <c r="H32" i="1"/>
  <c r="H37" i="1"/>
  <c r="H77" i="1"/>
  <c r="I135" i="1"/>
  <c r="H135" i="1"/>
  <c r="I42" i="1"/>
  <c r="H42" i="1"/>
  <c r="I86" i="1"/>
  <c r="E47" i="1"/>
  <c r="D46" i="1"/>
  <c r="C35" i="1"/>
  <c r="H86" i="1"/>
  <c r="I127" i="1"/>
  <c r="E8" i="1"/>
  <c r="E14" i="1"/>
  <c r="I44" i="1"/>
  <c r="H44" i="1"/>
  <c r="I60" i="1"/>
  <c r="D112" i="1"/>
  <c r="D111" i="1" s="1"/>
  <c r="I139" i="1"/>
  <c r="I150" i="1"/>
  <c r="H150" i="1"/>
  <c r="I193" i="1"/>
  <c r="H193" i="1"/>
  <c r="I264" i="1"/>
  <c r="H264" i="1"/>
  <c r="I275" i="1"/>
  <c r="H275" i="1"/>
  <c r="I304" i="1"/>
  <c r="H304" i="1"/>
  <c r="H317" i="1"/>
  <c r="I333" i="1"/>
  <c r="H333" i="1"/>
  <c r="H79" i="1"/>
  <c r="H81" i="1"/>
  <c r="H83" i="1"/>
  <c r="H85" i="1"/>
  <c r="H127" i="1"/>
  <c r="H129" i="1"/>
  <c r="H131" i="1"/>
  <c r="H133" i="1"/>
  <c r="I148" i="1"/>
  <c r="I163" i="1"/>
  <c r="I166" i="1"/>
  <c r="H166" i="1"/>
  <c r="I206" i="1"/>
  <c r="H206" i="1"/>
  <c r="G248" i="1"/>
  <c r="I265" i="1"/>
  <c r="G36" i="1"/>
  <c r="H39" i="1"/>
  <c r="H62" i="1"/>
  <c r="H64" i="1"/>
  <c r="H66" i="1"/>
  <c r="H68" i="1"/>
  <c r="H70" i="1"/>
  <c r="H72" i="1"/>
  <c r="H74" i="1"/>
  <c r="H76" i="1"/>
  <c r="H109" i="1"/>
  <c r="H126" i="1"/>
  <c r="I151" i="1"/>
  <c r="H151" i="1"/>
  <c r="H163" i="1"/>
  <c r="C172" i="1"/>
  <c r="E196" i="1"/>
  <c r="D172" i="1"/>
  <c r="I207" i="1"/>
  <c r="E230" i="1"/>
  <c r="C229" i="1"/>
  <c r="E229" i="1" s="1"/>
  <c r="I254" i="1"/>
  <c r="D262" i="1"/>
  <c r="D218" i="1" s="1"/>
  <c r="I277" i="1"/>
  <c r="H277" i="1"/>
  <c r="I306" i="1"/>
  <c r="H306" i="1"/>
  <c r="I327" i="1"/>
  <c r="H327" i="1"/>
  <c r="G263" i="1"/>
  <c r="H265" i="1"/>
  <c r="I307" i="1"/>
  <c r="I152" i="1"/>
  <c r="H152" i="1"/>
  <c r="I168" i="1"/>
  <c r="H168" i="1"/>
  <c r="I186" i="1"/>
  <c r="I199" i="1"/>
  <c r="I269" i="1"/>
  <c r="H269" i="1"/>
  <c r="H279" i="1"/>
  <c r="I329" i="1"/>
  <c r="H329" i="1"/>
  <c r="I170" i="1"/>
  <c r="H170" i="1"/>
  <c r="G219" i="1"/>
  <c r="H41" i="1"/>
  <c r="H78" i="1"/>
  <c r="H80" i="1"/>
  <c r="H82" i="1"/>
  <c r="H84" i="1"/>
  <c r="H128" i="1"/>
  <c r="H130" i="1"/>
  <c r="H132" i="1"/>
  <c r="H134" i="1"/>
  <c r="H186" i="1"/>
  <c r="H199" i="1"/>
  <c r="I227" i="1"/>
  <c r="G301" i="1"/>
  <c r="H307" i="1"/>
  <c r="I149" i="1"/>
  <c r="H149" i="1"/>
  <c r="E153" i="1"/>
  <c r="H153" i="1" s="1"/>
  <c r="I154" i="1"/>
  <c r="H164" i="1"/>
  <c r="I191" i="1"/>
  <c r="H191" i="1"/>
  <c r="H227" i="1"/>
  <c r="H245" i="1"/>
  <c r="I249" i="1"/>
  <c r="H249" i="1"/>
  <c r="I273" i="1"/>
  <c r="H273" i="1"/>
  <c r="I302" i="1"/>
  <c r="H302" i="1"/>
  <c r="I331" i="1"/>
  <c r="H331" i="1"/>
  <c r="I182" i="1"/>
  <c r="I221" i="1"/>
  <c r="C271" i="1"/>
  <c r="E271" i="1" s="1"/>
  <c r="H188" i="1"/>
  <c r="H201" i="1"/>
  <c r="H203" i="1"/>
  <c r="H246" i="1"/>
  <c r="D300" i="1"/>
  <c r="H318" i="1"/>
  <c r="H320" i="1"/>
  <c r="H322" i="1"/>
  <c r="H324" i="1"/>
  <c r="H337" i="1"/>
  <c r="H165" i="1"/>
  <c r="H167" i="1"/>
  <c r="H169" i="1"/>
  <c r="H171" i="1"/>
  <c r="H190" i="1"/>
  <c r="H192" i="1"/>
  <c r="H205" i="1"/>
  <c r="G271" i="1"/>
  <c r="H274" i="1"/>
  <c r="H276" i="1"/>
  <c r="H278" i="1"/>
  <c r="H303" i="1"/>
  <c r="H305" i="1"/>
  <c r="H326" i="1"/>
  <c r="H328" i="1"/>
  <c r="H330" i="1"/>
  <c r="H332" i="1"/>
  <c r="H334" i="1"/>
  <c r="H153" i="20" l="1"/>
  <c r="H8" i="7"/>
  <c r="I335" i="8"/>
  <c r="AD52" i="5"/>
  <c r="H186" i="10"/>
  <c r="H124" i="12"/>
  <c r="C111" i="15"/>
  <c r="E300" i="17"/>
  <c r="N60" i="5"/>
  <c r="E300" i="20"/>
  <c r="I300" i="20" s="1"/>
  <c r="N66" i="5"/>
  <c r="H154" i="18"/>
  <c r="E112" i="18"/>
  <c r="C112" i="19"/>
  <c r="C111" i="19" s="1"/>
  <c r="D12" i="20"/>
  <c r="D341" i="20" s="1"/>
  <c r="C66" i="5"/>
  <c r="H325" i="1"/>
  <c r="E300" i="16"/>
  <c r="I307" i="23"/>
  <c r="H307" i="23"/>
  <c r="H312" i="9"/>
  <c r="I230" i="9"/>
  <c r="H272" i="8"/>
  <c r="H229" i="3"/>
  <c r="H240" i="3"/>
  <c r="H221" i="4"/>
  <c r="H229" i="6"/>
  <c r="H271" i="11"/>
  <c r="D218" i="15"/>
  <c r="D218" i="16"/>
  <c r="H262" i="14"/>
  <c r="H265" i="19"/>
  <c r="I272" i="6"/>
  <c r="H227" i="8"/>
  <c r="E262" i="11"/>
  <c r="H265" i="21"/>
  <c r="I301" i="10"/>
  <c r="H214" i="2"/>
  <c r="H262" i="2"/>
  <c r="H229" i="17"/>
  <c r="C262" i="23"/>
  <c r="E262" i="23" s="1"/>
  <c r="H262" i="23" s="1"/>
  <c r="H245" i="8"/>
  <c r="H220" i="13"/>
  <c r="E262" i="17"/>
  <c r="H248" i="16"/>
  <c r="I220" i="1"/>
  <c r="I297" i="1"/>
  <c r="H271" i="1"/>
  <c r="I229" i="10"/>
  <c r="H229" i="19"/>
  <c r="C218" i="2"/>
  <c r="H272" i="1"/>
  <c r="C219" i="1"/>
  <c r="E219" i="1" s="1"/>
  <c r="H248" i="1"/>
  <c r="H265" i="16"/>
  <c r="H240" i="6"/>
  <c r="D218" i="9"/>
  <c r="H182" i="6"/>
  <c r="I230" i="20"/>
  <c r="H199" i="19"/>
  <c r="D31" i="11"/>
  <c r="D13" i="11" s="1"/>
  <c r="C54" i="5" s="1"/>
  <c r="AA54" i="5" s="1"/>
  <c r="H172" i="23"/>
  <c r="I182" i="15"/>
  <c r="H199" i="16"/>
  <c r="H196" i="18"/>
  <c r="H207" i="23"/>
  <c r="H196" i="19"/>
  <c r="H193" i="6"/>
  <c r="H196" i="10"/>
  <c r="I186" i="22"/>
  <c r="H154" i="16"/>
  <c r="E111" i="19"/>
  <c r="I153" i="9"/>
  <c r="I153" i="18"/>
  <c r="G341" i="20"/>
  <c r="H154" i="7"/>
  <c r="H153" i="14"/>
  <c r="H154" i="13"/>
  <c r="I153" i="22"/>
  <c r="H148" i="15"/>
  <c r="D31" i="7"/>
  <c r="D13" i="7" s="1"/>
  <c r="H148" i="12"/>
  <c r="D31" i="13"/>
  <c r="D13" i="13" s="1"/>
  <c r="C56" i="5" s="1"/>
  <c r="AA56" i="5" s="1"/>
  <c r="E35" i="20"/>
  <c r="C34" i="20"/>
  <c r="I91" i="11"/>
  <c r="I91" i="16"/>
  <c r="H107" i="21"/>
  <c r="E35" i="23"/>
  <c r="I60" i="17"/>
  <c r="H46" i="18"/>
  <c r="H60" i="16"/>
  <c r="H37" i="2"/>
  <c r="D35" i="1"/>
  <c r="D34" i="1" s="1"/>
  <c r="I60" i="23"/>
  <c r="H77" i="16"/>
  <c r="I46" i="2"/>
  <c r="I60" i="20"/>
  <c r="H36" i="7"/>
  <c r="I86" i="18"/>
  <c r="H107" i="1"/>
  <c r="H86" i="23"/>
  <c r="H8" i="8"/>
  <c r="I124" i="20"/>
  <c r="H36" i="20"/>
  <c r="H269" i="20"/>
  <c r="I204" i="20"/>
  <c r="H204" i="20"/>
  <c r="I189" i="20"/>
  <c r="H189" i="20"/>
  <c r="H172" i="20"/>
  <c r="C112" i="20"/>
  <c r="E112" i="20" s="1"/>
  <c r="H135" i="20"/>
  <c r="H307" i="17"/>
  <c r="I307" i="17"/>
  <c r="D31" i="9"/>
  <c r="D13" i="9" s="1"/>
  <c r="I135" i="7"/>
  <c r="G112" i="7"/>
  <c r="I135" i="23"/>
  <c r="E300" i="21"/>
  <c r="H163" i="21"/>
  <c r="D31" i="21"/>
  <c r="D13" i="21" s="1"/>
  <c r="E172" i="21"/>
  <c r="I172" i="21" s="1"/>
  <c r="H300" i="3"/>
  <c r="E112" i="3"/>
  <c r="H112" i="3" s="1"/>
  <c r="H153" i="3"/>
  <c r="E111" i="3"/>
  <c r="H111" i="3" s="1"/>
  <c r="H204" i="3"/>
  <c r="I207" i="3"/>
  <c r="I148" i="2"/>
  <c r="E172" i="2"/>
  <c r="C31" i="19"/>
  <c r="H124" i="18"/>
  <c r="I124" i="18"/>
  <c r="E112" i="17"/>
  <c r="I112" i="17" s="1"/>
  <c r="C112" i="16"/>
  <c r="H135" i="16"/>
  <c r="I124" i="16"/>
  <c r="H124" i="16"/>
  <c r="I139" i="15"/>
  <c r="H139" i="15"/>
  <c r="H154" i="9"/>
  <c r="D31" i="4"/>
  <c r="D13" i="4" s="1"/>
  <c r="E300" i="12"/>
  <c r="E300" i="11"/>
  <c r="H300" i="11" s="1"/>
  <c r="E317" i="6"/>
  <c r="H325" i="18"/>
  <c r="E301" i="6"/>
  <c r="C300" i="6"/>
  <c r="E300" i="6" s="1"/>
  <c r="H312" i="13"/>
  <c r="C300" i="13"/>
  <c r="I301" i="19"/>
  <c r="H307" i="4"/>
  <c r="E300" i="7"/>
  <c r="H300" i="7" s="1"/>
  <c r="I204" i="12"/>
  <c r="H207" i="11"/>
  <c r="H189" i="23"/>
  <c r="I164" i="19"/>
  <c r="I182" i="4"/>
  <c r="H207" i="8"/>
  <c r="D31" i="17"/>
  <c r="D13" i="17" s="1"/>
  <c r="I182" i="18"/>
  <c r="I186" i="17"/>
  <c r="H172" i="16"/>
  <c r="H204" i="11"/>
  <c r="E172" i="18"/>
  <c r="H172" i="18" s="1"/>
  <c r="E112" i="10"/>
  <c r="I112" i="10" s="1"/>
  <c r="I154" i="23"/>
  <c r="H193" i="23"/>
  <c r="H193" i="24"/>
  <c r="H204" i="16"/>
  <c r="D31" i="14"/>
  <c r="D13" i="14" s="1"/>
  <c r="C57" i="5" s="1"/>
  <c r="AA57" i="5" s="1"/>
  <c r="H163" i="14"/>
  <c r="E111" i="15"/>
  <c r="H164" i="23"/>
  <c r="H164" i="9"/>
  <c r="D31" i="19"/>
  <c r="D13" i="19" s="1"/>
  <c r="H196" i="6"/>
  <c r="H204" i="9"/>
  <c r="I148" i="13"/>
  <c r="H186" i="24"/>
  <c r="H199" i="24"/>
  <c r="I193" i="8"/>
  <c r="H199" i="12"/>
  <c r="I148" i="14"/>
  <c r="I186" i="16"/>
  <c r="I148" i="6"/>
  <c r="H189" i="7"/>
  <c r="H153" i="12"/>
  <c r="H204" i="14"/>
  <c r="H199" i="14"/>
  <c r="H182" i="16"/>
  <c r="I154" i="6"/>
  <c r="H196" i="12"/>
  <c r="E172" i="8"/>
  <c r="C111" i="23"/>
  <c r="E111" i="23" s="1"/>
  <c r="H189" i="22"/>
  <c r="E172" i="22"/>
  <c r="H172" i="22" s="1"/>
  <c r="I272" i="7"/>
  <c r="H272" i="7"/>
  <c r="H297" i="6"/>
  <c r="H245" i="10"/>
  <c r="E262" i="19"/>
  <c r="E220" i="19"/>
  <c r="H220" i="19" s="1"/>
  <c r="I262" i="3"/>
  <c r="H300" i="4"/>
  <c r="E248" i="15"/>
  <c r="H248" i="15" s="1"/>
  <c r="H230" i="17"/>
  <c r="C219" i="16"/>
  <c r="E220" i="16"/>
  <c r="H248" i="11"/>
  <c r="H279" i="6"/>
  <c r="I279" i="6"/>
  <c r="H245" i="17"/>
  <c r="H227" i="7"/>
  <c r="H227" i="11"/>
  <c r="H269" i="8"/>
  <c r="D218" i="8"/>
  <c r="I248" i="21"/>
  <c r="H265" i="4"/>
  <c r="H230" i="4"/>
  <c r="D12" i="18"/>
  <c r="D341" i="18" s="1"/>
  <c r="E262" i="16"/>
  <c r="I248" i="6"/>
  <c r="I279" i="9"/>
  <c r="H271" i="12"/>
  <c r="I229" i="13"/>
  <c r="E263" i="21"/>
  <c r="I263" i="21" s="1"/>
  <c r="C262" i="21"/>
  <c r="E262" i="21" s="1"/>
  <c r="H265" i="23"/>
  <c r="H153" i="8"/>
  <c r="H204" i="24"/>
  <c r="H172" i="15"/>
  <c r="H172" i="21"/>
  <c r="H163" i="12"/>
  <c r="I196" i="21"/>
  <c r="I189" i="24"/>
  <c r="D31" i="23"/>
  <c r="D13" i="23" s="1"/>
  <c r="D12" i="23" s="1"/>
  <c r="D7" i="23" s="1"/>
  <c r="I189" i="8"/>
  <c r="H199" i="10"/>
  <c r="H154" i="11"/>
  <c r="D31" i="10"/>
  <c r="D13" i="10" s="1"/>
  <c r="C53" i="5" s="1"/>
  <c r="AA53" i="5" s="1"/>
  <c r="I153" i="16"/>
  <c r="E172" i="19"/>
  <c r="H172" i="19" s="1"/>
  <c r="E172" i="9"/>
  <c r="H172" i="9" s="1"/>
  <c r="I172" i="18"/>
  <c r="H148" i="10"/>
  <c r="I207" i="12"/>
  <c r="H154" i="19"/>
  <c r="D31" i="8"/>
  <c r="D13" i="8" s="1"/>
  <c r="C51" i="5" s="1"/>
  <c r="C31" i="15"/>
  <c r="C13" i="15" s="1"/>
  <c r="B58" i="5" s="1"/>
  <c r="H182" i="24"/>
  <c r="E172" i="3"/>
  <c r="E172" i="14"/>
  <c r="I172" i="14" s="1"/>
  <c r="D31" i="16"/>
  <c r="D13" i="16" s="1"/>
  <c r="I36" i="23"/>
  <c r="E46" i="10"/>
  <c r="G35" i="18"/>
  <c r="H86" i="19"/>
  <c r="I86" i="19"/>
  <c r="H47" i="7"/>
  <c r="I47" i="7"/>
  <c r="H32" i="12"/>
  <c r="H86" i="16"/>
  <c r="D31" i="22"/>
  <c r="D13" i="22" s="1"/>
  <c r="H36" i="11"/>
  <c r="H77" i="17"/>
  <c r="H107" i="2"/>
  <c r="H271" i="2"/>
  <c r="I220" i="2"/>
  <c r="I230" i="2"/>
  <c r="E218" i="2"/>
  <c r="H300" i="2"/>
  <c r="D31" i="2"/>
  <c r="D13" i="2" s="1"/>
  <c r="H204" i="2"/>
  <c r="H335" i="1"/>
  <c r="C300" i="1"/>
  <c r="E300" i="1" s="1"/>
  <c r="I312" i="1"/>
  <c r="I219" i="1"/>
  <c r="C262" i="1"/>
  <c r="E262" i="1" s="1"/>
  <c r="H250" i="1"/>
  <c r="I214" i="1"/>
  <c r="I301" i="24"/>
  <c r="H301" i="24"/>
  <c r="I60" i="24"/>
  <c r="H60" i="24"/>
  <c r="I229" i="23"/>
  <c r="H229" i="23"/>
  <c r="I135" i="3"/>
  <c r="G35" i="21"/>
  <c r="I263" i="23"/>
  <c r="H263" i="23"/>
  <c r="I32" i="4"/>
  <c r="I14" i="11"/>
  <c r="H14" i="11"/>
  <c r="I229" i="15"/>
  <c r="H229" i="15"/>
  <c r="H263" i="16"/>
  <c r="G262" i="16"/>
  <c r="I135" i="18"/>
  <c r="H135" i="18"/>
  <c r="H172" i="3"/>
  <c r="H135" i="3"/>
  <c r="I139" i="3"/>
  <c r="H139" i="3"/>
  <c r="E112" i="21"/>
  <c r="C111" i="21"/>
  <c r="E111" i="21" s="1"/>
  <c r="H111" i="21" s="1"/>
  <c r="E46" i="22"/>
  <c r="C35" i="22"/>
  <c r="I139" i="23"/>
  <c r="I77" i="21"/>
  <c r="G112" i="23"/>
  <c r="G219" i="24"/>
  <c r="E263" i="24"/>
  <c r="D262" i="24"/>
  <c r="E262" i="24" s="1"/>
  <c r="H172" i="24"/>
  <c r="G34" i="24"/>
  <c r="I37" i="24"/>
  <c r="H37" i="24"/>
  <c r="I262" i="6"/>
  <c r="I8" i="4"/>
  <c r="H8" i="4"/>
  <c r="G111" i="24"/>
  <c r="E112" i="4"/>
  <c r="C111" i="4"/>
  <c r="E111" i="4" s="1"/>
  <c r="H111" i="4" s="1"/>
  <c r="H135" i="6"/>
  <c r="I135" i="6"/>
  <c r="I271" i="8"/>
  <c r="C219" i="6"/>
  <c r="E220" i="6"/>
  <c r="I300" i="7"/>
  <c r="I271" i="9"/>
  <c r="I8" i="9"/>
  <c r="H8" i="9"/>
  <c r="I248" i="10"/>
  <c r="I230" i="11"/>
  <c r="H230" i="11"/>
  <c r="I317" i="11"/>
  <c r="H317" i="11"/>
  <c r="I229" i="12"/>
  <c r="H229" i="12"/>
  <c r="I32" i="13"/>
  <c r="I172" i="12"/>
  <c r="I135" i="13"/>
  <c r="H135" i="13"/>
  <c r="I60" i="15"/>
  <c r="H60" i="15"/>
  <c r="I163" i="15"/>
  <c r="H163" i="15"/>
  <c r="H193" i="16"/>
  <c r="I193" i="16"/>
  <c r="H172" i="2"/>
  <c r="I172" i="2"/>
  <c r="I301" i="22"/>
  <c r="I262" i="4"/>
  <c r="I271" i="6"/>
  <c r="E46" i="6"/>
  <c r="C35" i="6"/>
  <c r="I325" i="10"/>
  <c r="H325" i="10"/>
  <c r="H36" i="3"/>
  <c r="C35" i="3"/>
  <c r="I46" i="21"/>
  <c r="H301" i="22"/>
  <c r="C300" i="22"/>
  <c r="E300" i="22" s="1"/>
  <c r="I312" i="22"/>
  <c r="I265" i="22"/>
  <c r="H265" i="22"/>
  <c r="H47" i="22"/>
  <c r="I47" i="22"/>
  <c r="I250" i="22"/>
  <c r="H250" i="22"/>
  <c r="I172" i="24"/>
  <c r="I271" i="23"/>
  <c r="I248" i="24"/>
  <c r="I77" i="24"/>
  <c r="H77" i="24"/>
  <c r="I32" i="24"/>
  <c r="H32" i="24"/>
  <c r="I220" i="4"/>
  <c r="I186" i="4"/>
  <c r="I115" i="4"/>
  <c r="H115" i="4"/>
  <c r="I135" i="4"/>
  <c r="I317" i="6"/>
  <c r="H317" i="6"/>
  <c r="I60" i="7"/>
  <c r="I229" i="9"/>
  <c r="H229" i="9"/>
  <c r="C35" i="10"/>
  <c r="E36" i="10"/>
  <c r="E263" i="9"/>
  <c r="C262" i="9"/>
  <c r="E262" i="9" s="1"/>
  <c r="I272" i="11"/>
  <c r="I8" i="16"/>
  <c r="H8" i="16"/>
  <c r="I272" i="24"/>
  <c r="I46" i="10"/>
  <c r="H46" i="10"/>
  <c r="I271" i="3"/>
  <c r="I111" i="3"/>
  <c r="I46" i="3"/>
  <c r="I40" i="21"/>
  <c r="H317" i="22"/>
  <c r="G300" i="22"/>
  <c r="E263" i="22"/>
  <c r="C262" i="22"/>
  <c r="E262" i="22" s="1"/>
  <c r="I248" i="22"/>
  <c r="H317" i="23"/>
  <c r="G300" i="23"/>
  <c r="H300" i="23" s="1"/>
  <c r="I272" i="23"/>
  <c r="H272" i="23"/>
  <c r="I317" i="23"/>
  <c r="I172" i="23"/>
  <c r="H271" i="4"/>
  <c r="I301" i="23"/>
  <c r="H301" i="23"/>
  <c r="G111" i="6"/>
  <c r="D300" i="24"/>
  <c r="O47" i="5" s="1"/>
  <c r="AA47" i="5" s="1"/>
  <c r="D34" i="24"/>
  <c r="D31" i="24" s="1"/>
  <c r="D13" i="24" s="1"/>
  <c r="I271" i="7"/>
  <c r="H271" i="7"/>
  <c r="D218" i="6"/>
  <c r="I229" i="8"/>
  <c r="H229" i="8"/>
  <c r="I250" i="8"/>
  <c r="H250" i="8"/>
  <c r="I307" i="8"/>
  <c r="H307" i="8"/>
  <c r="I271" i="10"/>
  <c r="D34" i="12"/>
  <c r="D31" i="12" s="1"/>
  <c r="D13" i="12" s="1"/>
  <c r="E60" i="12"/>
  <c r="E220" i="14"/>
  <c r="C219" i="14"/>
  <c r="I135" i="15"/>
  <c r="H135" i="15"/>
  <c r="H262" i="17"/>
  <c r="I262" i="17"/>
  <c r="I112" i="15"/>
  <c r="I271" i="16"/>
  <c r="H271" i="16"/>
  <c r="H46" i="19"/>
  <c r="G35" i="19"/>
  <c r="I46" i="19"/>
  <c r="I263" i="20"/>
  <c r="H263" i="20"/>
  <c r="H301" i="21"/>
  <c r="G300" i="21"/>
  <c r="H300" i="21" s="1"/>
  <c r="C219" i="7"/>
  <c r="E220" i="7"/>
  <c r="I227" i="6"/>
  <c r="H227" i="6"/>
  <c r="I317" i="21"/>
  <c r="H271" i="22"/>
  <c r="H46" i="21"/>
  <c r="E112" i="22"/>
  <c r="H112" i="22" s="1"/>
  <c r="C111" i="22"/>
  <c r="E111" i="22" s="1"/>
  <c r="I60" i="22"/>
  <c r="I32" i="22"/>
  <c r="I139" i="22"/>
  <c r="E135" i="22"/>
  <c r="H60" i="22"/>
  <c r="C35" i="24"/>
  <c r="E46" i="24"/>
  <c r="H139" i="23"/>
  <c r="H262" i="4"/>
  <c r="C218" i="4"/>
  <c r="E218" i="4" s="1"/>
  <c r="E219" i="4"/>
  <c r="I229" i="24"/>
  <c r="I46" i="23"/>
  <c r="I271" i="24"/>
  <c r="I300" i="4"/>
  <c r="H36" i="4"/>
  <c r="G35" i="4"/>
  <c r="E172" i="4"/>
  <c r="E46" i="4"/>
  <c r="C35" i="4"/>
  <c r="I229" i="7"/>
  <c r="I325" i="7"/>
  <c r="H325" i="7"/>
  <c r="H60" i="7"/>
  <c r="I250" i="7"/>
  <c r="H250" i="7"/>
  <c r="I262" i="10"/>
  <c r="H262" i="10"/>
  <c r="I301" i="12"/>
  <c r="C13" i="19"/>
  <c r="B62" i="5" s="1"/>
  <c r="H182" i="3"/>
  <c r="I182" i="3"/>
  <c r="I60" i="21"/>
  <c r="I230" i="23"/>
  <c r="H230" i="23"/>
  <c r="I36" i="24"/>
  <c r="H36" i="24"/>
  <c r="G219" i="3"/>
  <c r="I229" i="3"/>
  <c r="I36" i="3"/>
  <c r="E220" i="3"/>
  <c r="C219" i="3"/>
  <c r="I60" i="3"/>
  <c r="C219" i="21"/>
  <c r="E220" i="21"/>
  <c r="D31" i="3"/>
  <c r="D13" i="3" s="1"/>
  <c r="H263" i="21"/>
  <c r="G262" i="21"/>
  <c r="I325" i="21"/>
  <c r="H262" i="22"/>
  <c r="C111" i="24"/>
  <c r="E111" i="24" s="1"/>
  <c r="E112" i="24"/>
  <c r="H112" i="24" s="1"/>
  <c r="H262" i="24"/>
  <c r="I139" i="24"/>
  <c r="H46" i="23"/>
  <c r="G35" i="23"/>
  <c r="I35" i="23" s="1"/>
  <c r="G300" i="24"/>
  <c r="R47" i="5" s="1"/>
  <c r="I14" i="24"/>
  <c r="I14" i="23"/>
  <c r="H14" i="23"/>
  <c r="I230" i="24"/>
  <c r="H230" i="24"/>
  <c r="H229" i="24"/>
  <c r="I317" i="4"/>
  <c r="H317" i="4"/>
  <c r="I227" i="4"/>
  <c r="H227" i="4"/>
  <c r="I196" i="4"/>
  <c r="H196" i="4"/>
  <c r="H135" i="4"/>
  <c r="I221" i="24"/>
  <c r="H271" i="6"/>
  <c r="I265" i="7"/>
  <c r="H265" i="7"/>
  <c r="I220" i="9"/>
  <c r="H32" i="13"/>
  <c r="E46" i="16"/>
  <c r="C35" i="16"/>
  <c r="I230" i="21"/>
  <c r="H139" i="18"/>
  <c r="I139" i="18"/>
  <c r="I300" i="3"/>
  <c r="I230" i="3"/>
  <c r="H221" i="3"/>
  <c r="I221" i="3"/>
  <c r="I335" i="21"/>
  <c r="H60" i="21"/>
  <c r="I301" i="21"/>
  <c r="I325" i="22"/>
  <c r="G218" i="22"/>
  <c r="I172" i="22"/>
  <c r="I229" i="22"/>
  <c r="E219" i="22"/>
  <c r="C218" i="22"/>
  <c r="E218" i="22" s="1"/>
  <c r="E36" i="22"/>
  <c r="I317" i="22"/>
  <c r="I14" i="22"/>
  <c r="H14" i="22"/>
  <c r="H271" i="23"/>
  <c r="H248" i="24"/>
  <c r="H220" i="4"/>
  <c r="G219" i="4"/>
  <c r="I229" i="4"/>
  <c r="I37" i="4"/>
  <c r="G35" i="9"/>
  <c r="I265" i="8"/>
  <c r="H265" i="8"/>
  <c r="D12" i="9"/>
  <c r="E36" i="8"/>
  <c r="C35" i="8"/>
  <c r="I172" i="10"/>
  <c r="I262" i="12"/>
  <c r="I172" i="13"/>
  <c r="I240" i="13"/>
  <c r="E112" i="13"/>
  <c r="C111" i="13"/>
  <c r="E111" i="13" s="1"/>
  <c r="H248" i="10"/>
  <c r="E135" i="14"/>
  <c r="C112" i="14"/>
  <c r="I186" i="14"/>
  <c r="H248" i="19"/>
  <c r="I248" i="19"/>
  <c r="I317" i="2"/>
  <c r="H317" i="2"/>
  <c r="I312" i="3"/>
  <c r="H312" i="3"/>
  <c r="I172" i="3"/>
  <c r="I8" i="3"/>
  <c r="H8" i="3"/>
  <c r="G34" i="3"/>
  <c r="H189" i="21"/>
  <c r="I189" i="21"/>
  <c r="I204" i="21"/>
  <c r="I229" i="21"/>
  <c r="H229" i="21"/>
  <c r="I139" i="21"/>
  <c r="H139" i="21"/>
  <c r="I271" i="22"/>
  <c r="E36" i="21"/>
  <c r="H36" i="21" s="1"/>
  <c r="C35" i="21"/>
  <c r="I307" i="22"/>
  <c r="H307" i="22"/>
  <c r="G111" i="22"/>
  <c r="E220" i="22"/>
  <c r="E220" i="23"/>
  <c r="C219" i="23"/>
  <c r="I262" i="23"/>
  <c r="I127" i="24"/>
  <c r="H127" i="24"/>
  <c r="I230" i="22"/>
  <c r="H230" i="22"/>
  <c r="E317" i="24"/>
  <c r="C300" i="24"/>
  <c r="N47" i="5" s="1"/>
  <c r="I245" i="24"/>
  <c r="D218" i="24"/>
  <c r="I271" i="4"/>
  <c r="I32" i="23"/>
  <c r="I301" i="4"/>
  <c r="I269" i="6"/>
  <c r="H269" i="6"/>
  <c r="H32" i="4"/>
  <c r="I172" i="6"/>
  <c r="H172" i="6"/>
  <c r="D12" i="6"/>
  <c r="I172" i="9"/>
  <c r="E46" i="9"/>
  <c r="H46" i="9" s="1"/>
  <c r="C35" i="9"/>
  <c r="H36" i="10"/>
  <c r="G35" i="10"/>
  <c r="G111" i="11"/>
  <c r="I271" i="12"/>
  <c r="I8" i="15"/>
  <c r="H8" i="15"/>
  <c r="G111" i="14"/>
  <c r="I91" i="18"/>
  <c r="H91" i="18"/>
  <c r="H46" i="20"/>
  <c r="E220" i="24"/>
  <c r="C219" i="24"/>
  <c r="E112" i="6"/>
  <c r="H112" i="6" s="1"/>
  <c r="C111" i="6"/>
  <c r="E111" i="6" s="1"/>
  <c r="I36" i="4"/>
  <c r="I312" i="7"/>
  <c r="I317" i="7"/>
  <c r="H46" i="6"/>
  <c r="G35" i="6"/>
  <c r="I172" i="8"/>
  <c r="I47" i="6"/>
  <c r="I60" i="10"/>
  <c r="I263" i="10"/>
  <c r="H263" i="10"/>
  <c r="G34" i="7"/>
  <c r="I37" i="8"/>
  <c r="H60" i="10"/>
  <c r="I307" i="11"/>
  <c r="H307" i="11"/>
  <c r="C111" i="12"/>
  <c r="E111" i="12" s="1"/>
  <c r="H111" i="12" s="1"/>
  <c r="E112" i="12"/>
  <c r="C35" i="12"/>
  <c r="E46" i="12"/>
  <c r="I221" i="10"/>
  <c r="H263" i="11"/>
  <c r="G262" i="11"/>
  <c r="H262" i="11" s="1"/>
  <c r="I139" i="11"/>
  <c r="E220" i="12"/>
  <c r="H220" i="12" s="1"/>
  <c r="C219" i="12"/>
  <c r="C218" i="9"/>
  <c r="E218" i="9" s="1"/>
  <c r="I32" i="9"/>
  <c r="I46" i="11"/>
  <c r="I263" i="12"/>
  <c r="I265" i="13"/>
  <c r="H8" i="13"/>
  <c r="I8" i="13"/>
  <c r="I272" i="12"/>
  <c r="E46" i="13"/>
  <c r="C35" i="13"/>
  <c r="I135" i="11"/>
  <c r="H135" i="11"/>
  <c r="I262" i="14"/>
  <c r="I250" i="15"/>
  <c r="I186" i="15"/>
  <c r="H186" i="15"/>
  <c r="H301" i="16"/>
  <c r="G300" i="16"/>
  <c r="I248" i="16"/>
  <c r="I271" i="17"/>
  <c r="H271" i="17"/>
  <c r="I199" i="15"/>
  <c r="H199" i="15"/>
  <c r="I227" i="16"/>
  <c r="E262" i="15"/>
  <c r="I115" i="15"/>
  <c r="H115" i="15"/>
  <c r="G219" i="17"/>
  <c r="I172" i="16"/>
  <c r="C31" i="17"/>
  <c r="E34" i="17"/>
  <c r="G34" i="18"/>
  <c r="E220" i="18"/>
  <c r="C219" i="18"/>
  <c r="G300" i="18"/>
  <c r="H300" i="18" s="1"/>
  <c r="I148" i="20"/>
  <c r="H148" i="20"/>
  <c r="G111" i="2"/>
  <c r="I325" i="2"/>
  <c r="H325" i="2"/>
  <c r="I271" i="2"/>
  <c r="C111" i="7"/>
  <c r="E111" i="7" s="1"/>
  <c r="E112" i="7"/>
  <c r="H112" i="7" s="1"/>
  <c r="E172" i="7"/>
  <c r="G111" i="7"/>
  <c r="I204" i="7"/>
  <c r="E219" i="8"/>
  <c r="I32" i="8"/>
  <c r="H220" i="9"/>
  <c r="G219" i="9"/>
  <c r="I219" i="9" s="1"/>
  <c r="H262" i="9"/>
  <c r="H271" i="8"/>
  <c r="I265" i="10"/>
  <c r="I36" i="9"/>
  <c r="I40" i="9"/>
  <c r="H40" i="9"/>
  <c r="I301" i="11"/>
  <c r="D218" i="10"/>
  <c r="D12" i="10" s="1"/>
  <c r="I60" i="11"/>
  <c r="H301" i="11"/>
  <c r="H60" i="11"/>
  <c r="I250" i="13"/>
  <c r="C35" i="11"/>
  <c r="E263" i="13"/>
  <c r="C262" i="13"/>
  <c r="E262" i="13" s="1"/>
  <c r="H139" i="11"/>
  <c r="I325" i="14"/>
  <c r="H325" i="14"/>
  <c r="I263" i="14"/>
  <c r="I301" i="14"/>
  <c r="H301" i="14"/>
  <c r="I115" i="14"/>
  <c r="H46" i="14"/>
  <c r="G35" i="14"/>
  <c r="E46" i="14"/>
  <c r="C35" i="14"/>
  <c r="I8" i="14"/>
  <c r="I77" i="15"/>
  <c r="I325" i="16"/>
  <c r="H325" i="16"/>
  <c r="I220" i="15"/>
  <c r="I229" i="16"/>
  <c r="H229" i="16"/>
  <c r="H300" i="17"/>
  <c r="E263" i="15"/>
  <c r="I263" i="16"/>
  <c r="I47" i="15"/>
  <c r="H47" i="15"/>
  <c r="H250" i="15"/>
  <c r="I148" i="16"/>
  <c r="H148" i="16"/>
  <c r="I172" i="17"/>
  <c r="H245" i="18"/>
  <c r="I245" i="18"/>
  <c r="I14" i="17"/>
  <c r="H271" i="18"/>
  <c r="I271" i="18"/>
  <c r="I221" i="18"/>
  <c r="H221" i="18"/>
  <c r="H263" i="18"/>
  <c r="G262" i="18"/>
  <c r="H262" i="18" s="1"/>
  <c r="I139" i="20"/>
  <c r="H46" i="2"/>
  <c r="G35" i="2"/>
  <c r="I60" i="18"/>
  <c r="I36" i="19"/>
  <c r="I189" i="2"/>
  <c r="H189" i="2"/>
  <c r="I46" i="20"/>
  <c r="I307" i="2"/>
  <c r="I36" i="20"/>
  <c r="H32" i="6"/>
  <c r="I32" i="6"/>
  <c r="H115" i="7"/>
  <c r="I115" i="7"/>
  <c r="C111" i="8"/>
  <c r="E111" i="8" s="1"/>
  <c r="E112" i="8"/>
  <c r="I36" i="6"/>
  <c r="H36" i="6"/>
  <c r="H186" i="7"/>
  <c r="I186" i="7"/>
  <c r="H36" i="8"/>
  <c r="G35" i="8"/>
  <c r="I250" i="9"/>
  <c r="H250" i="9"/>
  <c r="I207" i="9"/>
  <c r="H207" i="9"/>
  <c r="I37" i="9"/>
  <c r="I325" i="9"/>
  <c r="H325" i="9"/>
  <c r="G219" i="12"/>
  <c r="I127" i="11"/>
  <c r="I135" i="10"/>
  <c r="H135" i="10"/>
  <c r="I172" i="11"/>
  <c r="I248" i="13"/>
  <c r="H248" i="13"/>
  <c r="I230" i="12"/>
  <c r="H230" i="12"/>
  <c r="I221" i="13"/>
  <c r="I271" i="11"/>
  <c r="I127" i="13"/>
  <c r="H127" i="13"/>
  <c r="E317" i="14"/>
  <c r="C300" i="14"/>
  <c r="E300" i="14" s="1"/>
  <c r="I271" i="15"/>
  <c r="I196" i="11"/>
  <c r="H196" i="11"/>
  <c r="I47" i="14"/>
  <c r="I272" i="16"/>
  <c r="H272" i="16"/>
  <c r="I36" i="15"/>
  <c r="H36" i="15"/>
  <c r="I269" i="16"/>
  <c r="I36" i="14"/>
  <c r="H112" i="15"/>
  <c r="G111" i="15"/>
  <c r="D34" i="15"/>
  <c r="D31" i="15" s="1"/>
  <c r="D13" i="15" s="1"/>
  <c r="C58" i="5" s="1"/>
  <c r="AA58" i="5" s="1"/>
  <c r="H77" i="15"/>
  <c r="G112" i="16"/>
  <c r="I8" i="17"/>
  <c r="E35" i="15"/>
  <c r="I199" i="17"/>
  <c r="I325" i="15"/>
  <c r="H262" i="15"/>
  <c r="H172" i="17"/>
  <c r="I229" i="18"/>
  <c r="H229" i="18"/>
  <c r="I300" i="19"/>
  <c r="I153" i="19"/>
  <c r="I135" i="20"/>
  <c r="H300" i="19"/>
  <c r="H220" i="2"/>
  <c r="G219" i="2"/>
  <c r="E111" i="17"/>
  <c r="I301" i="20"/>
  <c r="I265" i="2"/>
  <c r="I248" i="2"/>
  <c r="H265" i="2"/>
  <c r="I172" i="20"/>
  <c r="H220" i="6"/>
  <c r="G219" i="6"/>
  <c r="I325" i="6"/>
  <c r="H325" i="6"/>
  <c r="I186" i="6"/>
  <c r="I107" i="7"/>
  <c r="G218" i="7"/>
  <c r="H37" i="6"/>
  <c r="I37" i="6"/>
  <c r="G300" i="8"/>
  <c r="R51" i="5" s="1"/>
  <c r="I164" i="7"/>
  <c r="I325" i="8"/>
  <c r="H229" i="7"/>
  <c r="C35" i="7"/>
  <c r="I307" i="10"/>
  <c r="H307" i="10"/>
  <c r="I307" i="9"/>
  <c r="H307" i="9"/>
  <c r="H265" i="10"/>
  <c r="H271" i="9"/>
  <c r="I248" i="9"/>
  <c r="C219" i="10"/>
  <c r="E220" i="10"/>
  <c r="H220" i="10" s="1"/>
  <c r="C300" i="9"/>
  <c r="E317" i="9"/>
  <c r="H172" i="8"/>
  <c r="H229" i="11"/>
  <c r="I263" i="11"/>
  <c r="H127" i="11"/>
  <c r="H317" i="12"/>
  <c r="G300" i="12"/>
  <c r="I115" i="10"/>
  <c r="I139" i="12"/>
  <c r="I307" i="13"/>
  <c r="I207" i="13"/>
  <c r="H207" i="13"/>
  <c r="D12" i="14"/>
  <c r="I193" i="12"/>
  <c r="H193" i="12"/>
  <c r="H220" i="15"/>
  <c r="G219" i="15"/>
  <c r="I262" i="16"/>
  <c r="E317" i="16"/>
  <c r="E112" i="16"/>
  <c r="C111" i="16"/>
  <c r="E111" i="16" s="1"/>
  <c r="I135" i="16"/>
  <c r="I37" i="14"/>
  <c r="H37" i="14"/>
  <c r="G218" i="16"/>
  <c r="I37" i="16"/>
  <c r="H37" i="16"/>
  <c r="G34" i="12"/>
  <c r="I46" i="17"/>
  <c r="E317" i="15"/>
  <c r="C300" i="15"/>
  <c r="N58" i="5" s="1"/>
  <c r="I230" i="18"/>
  <c r="H46" i="17"/>
  <c r="G35" i="17"/>
  <c r="I248" i="18"/>
  <c r="H271" i="19"/>
  <c r="I271" i="19"/>
  <c r="E36" i="16"/>
  <c r="I112" i="18"/>
  <c r="E262" i="20"/>
  <c r="H262" i="20" s="1"/>
  <c r="H8" i="20"/>
  <c r="I8" i="20"/>
  <c r="I36" i="18"/>
  <c r="I312" i="18"/>
  <c r="H312" i="18"/>
  <c r="H139" i="20"/>
  <c r="I40" i="20"/>
  <c r="I301" i="2"/>
  <c r="G111" i="9"/>
  <c r="I77" i="7"/>
  <c r="H77" i="7"/>
  <c r="C300" i="8"/>
  <c r="E317" i="8"/>
  <c r="I77" i="8"/>
  <c r="H77" i="8"/>
  <c r="E112" i="9"/>
  <c r="H112" i="9" s="1"/>
  <c r="C111" i="9"/>
  <c r="E111" i="9" s="1"/>
  <c r="I46" i="7"/>
  <c r="I301" i="9"/>
  <c r="I77" i="9"/>
  <c r="H77" i="9"/>
  <c r="I36" i="11"/>
  <c r="H172" i="10"/>
  <c r="E219" i="11"/>
  <c r="C218" i="11"/>
  <c r="E218" i="11" s="1"/>
  <c r="H271" i="10"/>
  <c r="I248" i="11"/>
  <c r="I229" i="11"/>
  <c r="I300" i="11"/>
  <c r="H36" i="13"/>
  <c r="G35" i="13"/>
  <c r="E112" i="11"/>
  <c r="C111" i="11"/>
  <c r="E111" i="11" s="1"/>
  <c r="G218" i="13"/>
  <c r="I135" i="12"/>
  <c r="I272" i="13"/>
  <c r="H272" i="13"/>
  <c r="I301" i="13"/>
  <c r="H301" i="13"/>
  <c r="I182" i="13"/>
  <c r="H182" i="13"/>
  <c r="I164" i="14"/>
  <c r="H164" i="14"/>
  <c r="I172" i="15"/>
  <c r="H250" i="13"/>
  <c r="I40" i="13"/>
  <c r="H40" i="13"/>
  <c r="I139" i="16"/>
  <c r="I265" i="15"/>
  <c r="I60" i="16"/>
  <c r="I60" i="13"/>
  <c r="H271" i="15"/>
  <c r="I317" i="17"/>
  <c r="H317" i="17"/>
  <c r="I219" i="15"/>
  <c r="H269" i="16"/>
  <c r="G111" i="19"/>
  <c r="I248" i="20"/>
  <c r="I14" i="18"/>
  <c r="I8" i="18"/>
  <c r="H8" i="18"/>
  <c r="H263" i="19"/>
  <c r="G262" i="19"/>
  <c r="H262" i="19" s="1"/>
  <c r="I263" i="19"/>
  <c r="I272" i="20"/>
  <c r="H272" i="20"/>
  <c r="E112" i="2"/>
  <c r="H112" i="2" s="1"/>
  <c r="C111" i="2"/>
  <c r="E111" i="2" s="1"/>
  <c r="I193" i="19"/>
  <c r="I193" i="20"/>
  <c r="I250" i="2"/>
  <c r="I60" i="2"/>
  <c r="E34" i="20"/>
  <c r="I262" i="2"/>
  <c r="H250" i="2"/>
  <c r="I77" i="13"/>
  <c r="H77" i="13"/>
  <c r="I271" i="14"/>
  <c r="I248" i="14"/>
  <c r="I36" i="13"/>
  <c r="H135" i="14"/>
  <c r="I307" i="15"/>
  <c r="I220" i="13"/>
  <c r="I248" i="15"/>
  <c r="I301" i="16"/>
  <c r="E220" i="17"/>
  <c r="C219" i="17"/>
  <c r="I32" i="16"/>
  <c r="H32" i="16"/>
  <c r="H46" i="16"/>
  <c r="G35" i="16"/>
  <c r="E218" i="15"/>
  <c r="I47" i="18"/>
  <c r="H47" i="18"/>
  <c r="E220" i="20"/>
  <c r="C219" i="20"/>
  <c r="I229" i="19"/>
  <c r="C31" i="18"/>
  <c r="E34" i="18"/>
  <c r="E36" i="2"/>
  <c r="C35" i="2"/>
  <c r="I35" i="20"/>
  <c r="I263" i="2"/>
  <c r="H301" i="2"/>
  <c r="I36" i="7"/>
  <c r="E263" i="8"/>
  <c r="C262" i="8"/>
  <c r="E262" i="8" s="1"/>
  <c r="H262" i="8" s="1"/>
  <c r="E263" i="7"/>
  <c r="C262" i="7"/>
  <c r="E262" i="7" s="1"/>
  <c r="I248" i="8"/>
  <c r="I301" i="8"/>
  <c r="I220" i="8"/>
  <c r="H220" i="8"/>
  <c r="E317" i="10"/>
  <c r="C300" i="10"/>
  <c r="E300" i="10" s="1"/>
  <c r="H301" i="9"/>
  <c r="G219" i="10"/>
  <c r="I265" i="9"/>
  <c r="H265" i="9"/>
  <c r="G111" i="10"/>
  <c r="I262" i="11"/>
  <c r="I189" i="12"/>
  <c r="H189" i="12"/>
  <c r="H262" i="12"/>
  <c r="I36" i="12"/>
  <c r="H46" i="11"/>
  <c r="G35" i="11"/>
  <c r="I47" i="10"/>
  <c r="H47" i="10"/>
  <c r="H220" i="14"/>
  <c r="G219" i="14"/>
  <c r="H172" i="12"/>
  <c r="E111" i="10"/>
  <c r="H172" i="14"/>
  <c r="I227" i="15"/>
  <c r="I37" i="13"/>
  <c r="I227" i="14"/>
  <c r="I107" i="14"/>
  <c r="H107" i="14"/>
  <c r="E301" i="15"/>
  <c r="D300" i="15"/>
  <c r="O58" i="5" s="1"/>
  <c r="O63" i="5" s="1"/>
  <c r="I46" i="15"/>
  <c r="E219" i="13"/>
  <c r="H219" i="13" s="1"/>
  <c r="C218" i="13"/>
  <c r="E218" i="13" s="1"/>
  <c r="I300" i="17"/>
  <c r="I263" i="17"/>
  <c r="E219" i="19"/>
  <c r="H219" i="19" s="1"/>
  <c r="C218" i="19"/>
  <c r="E218" i="19" s="1"/>
  <c r="H112" i="18"/>
  <c r="G111" i="18"/>
  <c r="H111" i="18" s="1"/>
  <c r="I317" i="13"/>
  <c r="H148" i="17"/>
  <c r="I148" i="17"/>
  <c r="I47" i="16"/>
  <c r="I220" i="19"/>
  <c r="I8" i="19"/>
  <c r="G111" i="17"/>
  <c r="I230" i="19"/>
  <c r="H14" i="18"/>
  <c r="E35" i="18"/>
  <c r="H35" i="18" s="1"/>
  <c r="I300" i="2"/>
  <c r="H248" i="2"/>
  <c r="I248" i="1"/>
  <c r="H115" i="1"/>
  <c r="C218" i="1"/>
  <c r="E218" i="1" s="1"/>
  <c r="E46" i="1"/>
  <c r="H46" i="1" s="1"/>
  <c r="H301" i="1"/>
  <c r="E111" i="1"/>
  <c r="H111" i="1" s="1"/>
  <c r="I153" i="1"/>
  <c r="I301" i="1"/>
  <c r="I196" i="1"/>
  <c r="H196" i="1"/>
  <c r="H36" i="1"/>
  <c r="G35" i="1"/>
  <c r="I36" i="1"/>
  <c r="E172" i="1"/>
  <c r="I8" i="1"/>
  <c r="H8" i="1"/>
  <c r="I271" i="1"/>
  <c r="H219" i="1"/>
  <c r="H263" i="1"/>
  <c r="G262" i="1"/>
  <c r="H262" i="1" s="1"/>
  <c r="I229" i="1"/>
  <c r="I230" i="1"/>
  <c r="H230" i="1"/>
  <c r="I263" i="1"/>
  <c r="I47" i="1"/>
  <c r="G300" i="1"/>
  <c r="H47" i="1"/>
  <c r="E112" i="1"/>
  <c r="E35" i="1"/>
  <c r="C34" i="1"/>
  <c r="H229" i="1"/>
  <c r="I14" i="1"/>
  <c r="H14" i="1"/>
  <c r="D31" i="1"/>
  <c r="D13" i="1" s="1"/>
  <c r="D12" i="1" s="1"/>
  <c r="D12" i="2" l="1"/>
  <c r="D7" i="2" s="1"/>
  <c r="C42" i="5"/>
  <c r="AA42" i="5" s="1"/>
  <c r="I112" i="3"/>
  <c r="D12" i="3"/>
  <c r="C43" i="5"/>
  <c r="AA43" i="5" s="1"/>
  <c r="D12" i="21"/>
  <c r="D7" i="21" s="1"/>
  <c r="C44" i="5"/>
  <c r="AA44" i="5" s="1"/>
  <c r="D12" i="22"/>
  <c r="D7" i="22" s="1"/>
  <c r="C45" i="5"/>
  <c r="AA45" i="5" s="1"/>
  <c r="P47" i="5"/>
  <c r="Q47" i="5" s="1"/>
  <c r="Z47" i="5"/>
  <c r="AB47" i="5" s="1"/>
  <c r="AD47" i="5"/>
  <c r="AE47" i="5" s="1"/>
  <c r="S47" i="5"/>
  <c r="D12" i="4"/>
  <c r="D7" i="4" s="1"/>
  <c r="C48" i="5"/>
  <c r="AA48" i="5" s="1"/>
  <c r="C111" i="20"/>
  <c r="E111" i="20" s="1"/>
  <c r="H111" i="20" s="1"/>
  <c r="D12" i="7"/>
  <c r="C50" i="5"/>
  <c r="AA50" i="5" s="1"/>
  <c r="E300" i="8"/>
  <c r="N51" i="5"/>
  <c r="P51" i="5" s="1"/>
  <c r="Q51" i="5" s="1"/>
  <c r="H300" i="20"/>
  <c r="E300" i="9"/>
  <c r="H300" i="9" s="1"/>
  <c r="N52" i="5"/>
  <c r="D12" i="11"/>
  <c r="H300" i="12"/>
  <c r="R55" i="5"/>
  <c r="S55" i="5" s="1"/>
  <c r="D12" i="12"/>
  <c r="C55" i="5"/>
  <c r="AA55" i="5" s="1"/>
  <c r="E300" i="13"/>
  <c r="H300" i="13" s="1"/>
  <c r="N56" i="5"/>
  <c r="P56" i="5" s="1"/>
  <c r="D12" i="13"/>
  <c r="D7" i="13" s="1"/>
  <c r="O67" i="5"/>
  <c r="O64" i="5"/>
  <c r="P58" i="5"/>
  <c r="Z58" i="5"/>
  <c r="AB58" i="5" s="1"/>
  <c r="D58" i="5"/>
  <c r="E58" i="5" s="1"/>
  <c r="H300" i="16"/>
  <c r="R59" i="5"/>
  <c r="D12" i="16"/>
  <c r="C59" i="5"/>
  <c r="AA59" i="5" s="1"/>
  <c r="N63" i="5"/>
  <c r="P60" i="5"/>
  <c r="D12" i="17"/>
  <c r="C60" i="5"/>
  <c r="AA60" i="5" s="1"/>
  <c r="D7" i="20"/>
  <c r="E112" i="19"/>
  <c r="Z62" i="5"/>
  <c r="D12" i="19"/>
  <c r="C62" i="5"/>
  <c r="AA62" i="5" s="1"/>
  <c r="AA51" i="5"/>
  <c r="C63" i="5"/>
  <c r="I262" i="19"/>
  <c r="H262" i="16"/>
  <c r="E31" i="19"/>
  <c r="H112" i="10"/>
  <c r="H112" i="17"/>
  <c r="I300" i="18"/>
  <c r="E300" i="24"/>
  <c r="H300" i="24" s="1"/>
  <c r="I300" i="13"/>
  <c r="I300" i="6"/>
  <c r="H300" i="6"/>
  <c r="D341" i="13"/>
  <c r="I301" i="6"/>
  <c r="H301" i="6"/>
  <c r="D341" i="17"/>
  <c r="D7" i="17"/>
  <c r="H111" i="15"/>
  <c r="D341" i="4"/>
  <c r="I111" i="15"/>
  <c r="D7" i="18"/>
  <c r="D341" i="23"/>
  <c r="G31" i="15"/>
  <c r="I172" i="19"/>
  <c r="C31" i="23"/>
  <c r="H300" i="22"/>
  <c r="H220" i="16"/>
  <c r="I220" i="16"/>
  <c r="D12" i="24"/>
  <c r="D7" i="24" s="1"/>
  <c r="D341" i="21"/>
  <c r="E219" i="16"/>
  <c r="C218" i="16"/>
  <c r="E218" i="16" s="1"/>
  <c r="H218" i="16" s="1"/>
  <c r="G218" i="11"/>
  <c r="I218" i="11" s="1"/>
  <c r="D12" i="8"/>
  <c r="D7" i="8" s="1"/>
  <c r="C218" i="8"/>
  <c r="E218" i="8" s="1"/>
  <c r="H218" i="8" s="1"/>
  <c r="H111" i="17"/>
  <c r="E31" i="15"/>
  <c r="D341" i="22"/>
  <c r="E34" i="15"/>
  <c r="H34" i="15" s="1"/>
  <c r="D341" i="2"/>
  <c r="I46" i="1"/>
  <c r="I111" i="1"/>
  <c r="D7" i="10"/>
  <c r="D341" i="10"/>
  <c r="I112" i="20"/>
  <c r="E219" i="3"/>
  <c r="H219" i="3" s="1"/>
  <c r="C218" i="3"/>
  <c r="E218" i="3" s="1"/>
  <c r="I111" i="10"/>
  <c r="D341" i="3"/>
  <c r="D7" i="3"/>
  <c r="G34" i="11"/>
  <c r="I219" i="11"/>
  <c r="I317" i="8"/>
  <c r="H219" i="15"/>
  <c r="G218" i="15"/>
  <c r="H218" i="15" s="1"/>
  <c r="C218" i="10"/>
  <c r="E218" i="10" s="1"/>
  <c r="E219" i="10"/>
  <c r="H219" i="10" s="1"/>
  <c r="I111" i="17"/>
  <c r="I317" i="14"/>
  <c r="H317" i="14"/>
  <c r="E35" i="14"/>
  <c r="H35" i="14" s="1"/>
  <c r="C34" i="14"/>
  <c r="I262" i="15"/>
  <c r="I46" i="13"/>
  <c r="H46" i="13"/>
  <c r="E219" i="12"/>
  <c r="H219" i="12" s="1"/>
  <c r="C218" i="12"/>
  <c r="E218" i="12" s="1"/>
  <c r="I46" i="12"/>
  <c r="H46" i="12"/>
  <c r="E219" i="24"/>
  <c r="C218" i="24"/>
  <c r="E218" i="24" s="1"/>
  <c r="E35" i="9"/>
  <c r="C34" i="9"/>
  <c r="I317" i="24"/>
  <c r="G31" i="3"/>
  <c r="I36" i="8"/>
  <c r="I219" i="22"/>
  <c r="H219" i="22"/>
  <c r="E35" i="16"/>
  <c r="H35" i="16" s="1"/>
  <c r="C34" i="16"/>
  <c r="I112" i="24"/>
  <c r="I300" i="21"/>
  <c r="H219" i="11"/>
  <c r="I46" i="4"/>
  <c r="H46" i="4"/>
  <c r="C34" i="24"/>
  <c r="E35" i="24"/>
  <c r="E35" i="3"/>
  <c r="C34" i="3"/>
  <c r="I46" i="6"/>
  <c r="I112" i="21"/>
  <c r="H112" i="21"/>
  <c r="E35" i="2"/>
  <c r="H35" i="2" s="1"/>
  <c r="C34" i="2"/>
  <c r="H35" i="17"/>
  <c r="G34" i="17"/>
  <c r="E31" i="17"/>
  <c r="C13" i="17"/>
  <c r="B60" i="5" s="1"/>
  <c r="I36" i="2"/>
  <c r="H36" i="2"/>
  <c r="D7" i="19"/>
  <c r="D341" i="19"/>
  <c r="G218" i="6"/>
  <c r="H35" i="9"/>
  <c r="G34" i="9"/>
  <c r="I220" i="3"/>
  <c r="E35" i="4"/>
  <c r="H35" i="4" s="1"/>
  <c r="C34" i="4"/>
  <c r="I46" i="24"/>
  <c r="H46" i="24"/>
  <c r="G31" i="24"/>
  <c r="I34" i="18"/>
  <c r="G218" i="18"/>
  <c r="G34" i="16"/>
  <c r="I300" i="8"/>
  <c r="I36" i="16"/>
  <c r="H300" i="8"/>
  <c r="H219" i="2"/>
  <c r="G218" i="2"/>
  <c r="H112" i="16"/>
  <c r="G111" i="16"/>
  <c r="H111" i="16" s="1"/>
  <c r="G34" i="8"/>
  <c r="I112" i="8"/>
  <c r="H112" i="8"/>
  <c r="I46" i="14"/>
  <c r="E219" i="18"/>
  <c r="C218" i="18"/>
  <c r="E218" i="18" s="1"/>
  <c r="I262" i="18"/>
  <c r="I220" i="12"/>
  <c r="C34" i="12"/>
  <c r="E35" i="12"/>
  <c r="I220" i="24"/>
  <c r="I46" i="9"/>
  <c r="E219" i="23"/>
  <c r="C218" i="23"/>
  <c r="E218" i="23" s="1"/>
  <c r="E35" i="21"/>
  <c r="C34" i="21"/>
  <c r="I46" i="16"/>
  <c r="I111" i="24"/>
  <c r="E13" i="19"/>
  <c r="C12" i="19"/>
  <c r="I172" i="4"/>
  <c r="I111" i="22"/>
  <c r="H111" i="6"/>
  <c r="I262" i="22"/>
  <c r="I300" i="23"/>
  <c r="I263" i="8"/>
  <c r="H263" i="8"/>
  <c r="I111" i="7"/>
  <c r="G34" i="10"/>
  <c r="I112" i="13"/>
  <c r="H112" i="13"/>
  <c r="G218" i="10"/>
  <c r="H218" i="10" s="1"/>
  <c r="I220" i="17"/>
  <c r="I300" i="14"/>
  <c r="H300" i="14"/>
  <c r="I218" i="9"/>
  <c r="H35" i="21"/>
  <c r="G34" i="21"/>
  <c r="I301" i="15"/>
  <c r="H301" i="15"/>
  <c r="I300" i="12"/>
  <c r="H111" i="10"/>
  <c r="I300" i="10"/>
  <c r="H300" i="10"/>
  <c r="E31" i="18"/>
  <c r="C13" i="18"/>
  <c r="B61" i="5" s="1"/>
  <c r="H218" i="13"/>
  <c r="H36" i="16"/>
  <c r="H317" i="8"/>
  <c r="I219" i="2"/>
  <c r="I111" i="8"/>
  <c r="I263" i="15"/>
  <c r="H263" i="15"/>
  <c r="G34" i="14"/>
  <c r="I262" i="13"/>
  <c r="H262" i="13"/>
  <c r="H219" i="9"/>
  <c r="G218" i="9"/>
  <c r="H218" i="9" s="1"/>
  <c r="H111" i="7"/>
  <c r="I220" i="18"/>
  <c r="H220" i="18"/>
  <c r="I112" i="12"/>
  <c r="H112" i="12"/>
  <c r="I220" i="23"/>
  <c r="H220" i="23"/>
  <c r="I36" i="21"/>
  <c r="E112" i="14"/>
  <c r="C111" i="14"/>
  <c r="E111" i="14" s="1"/>
  <c r="H111" i="14" s="1"/>
  <c r="D7" i="9"/>
  <c r="D341" i="9"/>
  <c r="H317" i="24"/>
  <c r="I220" i="21"/>
  <c r="H220" i="21"/>
  <c r="G34" i="4"/>
  <c r="I135" i="22"/>
  <c r="H135" i="22"/>
  <c r="I112" i="22"/>
  <c r="I220" i="7"/>
  <c r="H220" i="7"/>
  <c r="I263" i="22"/>
  <c r="H263" i="22"/>
  <c r="I262" i="9"/>
  <c r="I262" i="24"/>
  <c r="E13" i="15"/>
  <c r="C12" i="15"/>
  <c r="G34" i="13"/>
  <c r="I35" i="15"/>
  <c r="H35" i="15"/>
  <c r="I218" i="8"/>
  <c r="I36" i="22"/>
  <c r="H36" i="22"/>
  <c r="G31" i="12"/>
  <c r="I219" i="19"/>
  <c r="G218" i="14"/>
  <c r="I317" i="10"/>
  <c r="H317" i="10"/>
  <c r="I262" i="7"/>
  <c r="H262" i="7"/>
  <c r="E219" i="20"/>
  <c r="C218" i="20"/>
  <c r="E218" i="20" s="1"/>
  <c r="D7" i="16"/>
  <c r="D341" i="16"/>
  <c r="I111" i="9"/>
  <c r="I262" i="20"/>
  <c r="E300" i="15"/>
  <c r="E35" i="7"/>
  <c r="C34" i="7"/>
  <c r="I111" i="18"/>
  <c r="D12" i="15"/>
  <c r="G34" i="2"/>
  <c r="I263" i="13"/>
  <c r="H263" i="13"/>
  <c r="H111" i="2"/>
  <c r="H34" i="18"/>
  <c r="G31" i="18"/>
  <c r="G218" i="17"/>
  <c r="I111" i="12"/>
  <c r="G31" i="7"/>
  <c r="I220" i="22"/>
  <c r="H220" i="22"/>
  <c r="I135" i="14"/>
  <c r="H35" i="23"/>
  <c r="G34" i="23"/>
  <c r="E219" i="21"/>
  <c r="C218" i="21"/>
  <c r="E218" i="21" s="1"/>
  <c r="I300" i="16"/>
  <c r="I219" i="4"/>
  <c r="E219" i="7"/>
  <c r="C218" i="7"/>
  <c r="E218" i="7" s="1"/>
  <c r="E219" i="14"/>
  <c r="H219" i="14" s="1"/>
  <c r="C218" i="14"/>
  <c r="E218" i="14" s="1"/>
  <c r="I263" i="9"/>
  <c r="H263" i="9"/>
  <c r="I111" i="4"/>
  <c r="I263" i="24"/>
  <c r="H263" i="24"/>
  <c r="E35" i="22"/>
  <c r="C34" i="22"/>
  <c r="I300" i="9"/>
  <c r="D7" i="12"/>
  <c r="D341" i="12"/>
  <c r="E219" i="6"/>
  <c r="C218" i="6"/>
  <c r="E218" i="6" s="1"/>
  <c r="I219" i="8"/>
  <c r="H219" i="8"/>
  <c r="I112" i="6"/>
  <c r="C34" i="8"/>
  <c r="E35" i="8"/>
  <c r="H35" i="8" s="1"/>
  <c r="H218" i="11"/>
  <c r="H35" i="19"/>
  <c r="G34" i="19"/>
  <c r="I35" i="19"/>
  <c r="I218" i="13"/>
  <c r="I263" i="7"/>
  <c r="H263" i="7"/>
  <c r="I220" i="20"/>
  <c r="H220" i="20"/>
  <c r="I111" i="2"/>
  <c r="I111" i="11"/>
  <c r="I112" i="9"/>
  <c r="I317" i="15"/>
  <c r="H317" i="15"/>
  <c r="I112" i="16"/>
  <c r="G218" i="12"/>
  <c r="H218" i="12" s="1"/>
  <c r="E35" i="11"/>
  <c r="H35" i="11" s="1"/>
  <c r="C34" i="11"/>
  <c r="I172" i="7"/>
  <c r="H172" i="7"/>
  <c r="H220" i="17"/>
  <c r="I34" i="20"/>
  <c r="H35" i="20"/>
  <c r="H111" i="11"/>
  <c r="D7" i="6"/>
  <c r="D341" i="6"/>
  <c r="H111" i="22"/>
  <c r="G31" i="22"/>
  <c r="H219" i="4"/>
  <c r="G218" i="4"/>
  <c r="H218" i="4" s="1"/>
  <c r="H220" i="3"/>
  <c r="I218" i="4"/>
  <c r="H172" i="4"/>
  <c r="I220" i="14"/>
  <c r="I36" i="10"/>
  <c r="I300" i="22"/>
  <c r="I112" i="4"/>
  <c r="H112" i="4"/>
  <c r="G218" i="24"/>
  <c r="I46" i="22"/>
  <c r="H46" i="22"/>
  <c r="C218" i="17"/>
  <c r="E218" i="17" s="1"/>
  <c r="E219" i="17"/>
  <c r="H219" i="17" s="1"/>
  <c r="I111" i="6"/>
  <c r="H112" i="23"/>
  <c r="G111" i="23"/>
  <c r="I112" i="23"/>
  <c r="I220" i="10"/>
  <c r="E35" i="13"/>
  <c r="H35" i="13" s="1"/>
  <c r="C34" i="13"/>
  <c r="I218" i="22"/>
  <c r="E35" i="6"/>
  <c r="H35" i="6" s="1"/>
  <c r="C34" i="6"/>
  <c r="I111" i="21"/>
  <c r="I35" i="18"/>
  <c r="I219" i="13"/>
  <c r="I262" i="8"/>
  <c r="I112" i="2"/>
  <c r="H111" i="19"/>
  <c r="I111" i="19"/>
  <c r="I112" i="11"/>
  <c r="H111" i="9"/>
  <c r="H112" i="20"/>
  <c r="G218" i="19"/>
  <c r="H218" i="19" s="1"/>
  <c r="I317" i="16"/>
  <c r="H317" i="16"/>
  <c r="D7" i="14"/>
  <c r="D341" i="14"/>
  <c r="I317" i="9"/>
  <c r="H317" i="9"/>
  <c r="I35" i="17"/>
  <c r="I112" i="7"/>
  <c r="I34" i="17"/>
  <c r="G34" i="6"/>
  <c r="H112" i="11"/>
  <c r="I111" i="13"/>
  <c r="H111" i="13"/>
  <c r="H218" i="22"/>
  <c r="H111" i="8"/>
  <c r="H262" i="21"/>
  <c r="I262" i="21"/>
  <c r="G218" i="3"/>
  <c r="H218" i="3" s="1"/>
  <c r="I60" i="12"/>
  <c r="H60" i="12"/>
  <c r="E35" i="10"/>
  <c r="H35" i="10" s="1"/>
  <c r="C34" i="10"/>
  <c r="D7" i="11"/>
  <c r="D341" i="11"/>
  <c r="I220" i="6"/>
  <c r="H111" i="24"/>
  <c r="H220" i="24"/>
  <c r="G218" i="21"/>
  <c r="I35" i="1"/>
  <c r="I112" i="1"/>
  <c r="H112" i="1"/>
  <c r="I172" i="1"/>
  <c r="H172" i="1"/>
  <c r="G218" i="1"/>
  <c r="I300" i="1"/>
  <c r="C31" i="1"/>
  <c r="E34" i="1"/>
  <c r="I262" i="1"/>
  <c r="H300" i="1"/>
  <c r="D341" i="1"/>
  <c r="D7" i="1"/>
  <c r="H35" i="1"/>
  <c r="G34" i="1"/>
  <c r="C31" i="20" l="1"/>
  <c r="AH47" i="5"/>
  <c r="AF47" i="5"/>
  <c r="AC47" i="5"/>
  <c r="D7" i="7"/>
  <c r="D341" i="7"/>
  <c r="S51" i="5"/>
  <c r="P52" i="5"/>
  <c r="Z52" i="5"/>
  <c r="AB52" i="5" s="1"/>
  <c r="Q56" i="5"/>
  <c r="S56" i="5"/>
  <c r="Q58" i="5"/>
  <c r="S58" i="5"/>
  <c r="AH58" i="5"/>
  <c r="AC58" i="5"/>
  <c r="S59" i="5"/>
  <c r="R63" i="5"/>
  <c r="R64" i="5" s="1"/>
  <c r="Q60" i="5"/>
  <c r="S60" i="5"/>
  <c r="N67" i="5"/>
  <c r="P63" i="5"/>
  <c r="N64" i="5"/>
  <c r="P64" i="5" s="1"/>
  <c r="Z60" i="5"/>
  <c r="AB60" i="5" s="1"/>
  <c r="D60" i="5"/>
  <c r="E60" i="5" s="1"/>
  <c r="Z61" i="5"/>
  <c r="AB61" i="5" s="1"/>
  <c r="D61" i="5"/>
  <c r="E61" i="5" s="1"/>
  <c r="H112" i="19"/>
  <c r="I112" i="19"/>
  <c r="D62" i="5"/>
  <c r="E62" i="5" s="1"/>
  <c r="AB62" i="5"/>
  <c r="C67" i="5"/>
  <c r="AA63" i="5"/>
  <c r="C64" i="5"/>
  <c r="I300" i="24"/>
  <c r="I31" i="15"/>
  <c r="I34" i="15"/>
  <c r="I111" i="16"/>
  <c r="D341" i="24"/>
  <c r="G13" i="15"/>
  <c r="I13" i="15" s="1"/>
  <c r="H31" i="15"/>
  <c r="E31" i="23"/>
  <c r="C13" i="23"/>
  <c r="I218" i="16"/>
  <c r="I219" i="16"/>
  <c r="H219" i="16"/>
  <c r="D341" i="8"/>
  <c r="H218" i="21"/>
  <c r="G13" i="7"/>
  <c r="F50" i="5" s="1"/>
  <c r="C31" i="11"/>
  <c r="E34" i="11"/>
  <c r="H34" i="19"/>
  <c r="G31" i="19"/>
  <c r="I34" i="19"/>
  <c r="I112" i="14"/>
  <c r="H112" i="14"/>
  <c r="I31" i="18"/>
  <c r="I218" i="18"/>
  <c r="G31" i="8"/>
  <c r="G13" i="24"/>
  <c r="G31" i="9"/>
  <c r="I35" i="2"/>
  <c r="I35" i="24"/>
  <c r="H35" i="24"/>
  <c r="I218" i="7"/>
  <c r="G13" i="12"/>
  <c r="F55" i="5" s="1"/>
  <c r="H111" i="23"/>
  <c r="I111" i="23"/>
  <c r="I35" i="11"/>
  <c r="H218" i="7"/>
  <c r="I219" i="18"/>
  <c r="H219" i="18"/>
  <c r="E34" i="24"/>
  <c r="C31" i="24"/>
  <c r="E34" i="16"/>
  <c r="C31" i="16"/>
  <c r="G13" i="3"/>
  <c r="F43" i="5" s="1"/>
  <c r="I219" i="10"/>
  <c r="E34" i="6"/>
  <c r="C31" i="6"/>
  <c r="E34" i="3"/>
  <c r="C31" i="3"/>
  <c r="I219" i="3"/>
  <c r="I111" i="14"/>
  <c r="C31" i="10"/>
  <c r="E34" i="10"/>
  <c r="H34" i="10" s="1"/>
  <c r="G31" i="6"/>
  <c r="H34" i="6"/>
  <c r="H218" i="24"/>
  <c r="E34" i="22"/>
  <c r="C31" i="22"/>
  <c r="H218" i="17"/>
  <c r="G31" i="2"/>
  <c r="I300" i="15"/>
  <c r="H300" i="15"/>
  <c r="G31" i="13"/>
  <c r="G31" i="14"/>
  <c r="I218" i="19"/>
  <c r="H34" i="16"/>
  <c r="G31" i="16"/>
  <c r="I35" i="16"/>
  <c r="E34" i="14"/>
  <c r="C31" i="14"/>
  <c r="I218" i="10"/>
  <c r="E34" i="7"/>
  <c r="C31" i="7"/>
  <c r="I218" i="24"/>
  <c r="E13" i="18"/>
  <c r="C12" i="18"/>
  <c r="I219" i="24"/>
  <c r="I35" i="10"/>
  <c r="H219" i="24"/>
  <c r="G13" i="22"/>
  <c r="F45" i="5" s="1"/>
  <c r="H34" i="20"/>
  <c r="I35" i="8"/>
  <c r="I111" i="20"/>
  <c r="I35" i="22"/>
  <c r="H35" i="22"/>
  <c r="I218" i="21"/>
  <c r="I218" i="20"/>
  <c r="H218" i="14"/>
  <c r="G31" i="21"/>
  <c r="E34" i="21"/>
  <c r="C31" i="21"/>
  <c r="I35" i="12"/>
  <c r="H35" i="12"/>
  <c r="H218" i="2"/>
  <c r="I218" i="2"/>
  <c r="C12" i="17"/>
  <c r="E13" i="17"/>
  <c r="I218" i="12"/>
  <c r="I35" i="14"/>
  <c r="I218" i="17"/>
  <c r="I219" i="23"/>
  <c r="H219" i="23"/>
  <c r="I35" i="6"/>
  <c r="I219" i="7"/>
  <c r="H219" i="7"/>
  <c r="I35" i="3"/>
  <c r="H35" i="3"/>
  <c r="E34" i="13"/>
  <c r="C31" i="13"/>
  <c r="E34" i="8"/>
  <c r="H34" i="8" s="1"/>
  <c r="C31" i="8"/>
  <c r="I218" i="6"/>
  <c r="I218" i="14"/>
  <c r="I219" i="21"/>
  <c r="H219" i="21"/>
  <c r="H31" i="18"/>
  <c r="G13" i="18"/>
  <c r="F61" i="5" s="1"/>
  <c r="D341" i="15"/>
  <c r="D7" i="15"/>
  <c r="I219" i="20"/>
  <c r="H219" i="20"/>
  <c r="E12" i="15"/>
  <c r="C7" i="15"/>
  <c r="C341" i="15"/>
  <c r="H218" i="20"/>
  <c r="E12" i="19"/>
  <c r="C341" i="19"/>
  <c r="E341" i="19" s="1"/>
  <c r="C7" i="19"/>
  <c r="E7" i="19" s="1"/>
  <c r="F13" i="19" s="1"/>
  <c r="I35" i="21"/>
  <c r="E34" i="12"/>
  <c r="C31" i="12"/>
  <c r="H218" i="18"/>
  <c r="E34" i="4"/>
  <c r="C31" i="4"/>
  <c r="H218" i="6"/>
  <c r="E34" i="9"/>
  <c r="C31" i="9"/>
  <c r="I219" i="12"/>
  <c r="I218" i="15"/>
  <c r="E31" i="20"/>
  <c r="C13" i="20"/>
  <c r="B66" i="5" s="1"/>
  <c r="I35" i="7"/>
  <c r="H35" i="7"/>
  <c r="E34" i="2"/>
  <c r="C31" i="2"/>
  <c r="I35" i="13"/>
  <c r="I219" i="17"/>
  <c r="I219" i="6"/>
  <c r="I219" i="14"/>
  <c r="H34" i="23"/>
  <c r="G31" i="23"/>
  <c r="I34" i="23"/>
  <c r="G31" i="4"/>
  <c r="G31" i="10"/>
  <c r="I218" i="23"/>
  <c r="H218" i="23"/>
  <c r="I35" i="4"/>
  <c r="H219" i="6"/>
  <c r="H34" i="17"/>
  <c r="G31" i="17"/>
  <c r="I35" i="9"/>
  <c r="H34" i="11"/>
  <c r="G31" i="11"/>
  <c r="I218" i="3"/>
  <c r="I34" i="1"/>
  <c r="E31" i="1"/>
  <c r="C13" i="1"/>
  <c r="H34" i="1"/>
  <c r="G31" i="1"/>
  <c r="H218" i="1"/>
  <c r="I218" i="1"/>
  <c r="AD43" i="5" l="1"/>
  <c r="AD45" i="5"/>
  <c r="AD50" i="5"/>
  <c r="AF52" i="5"/>
  <c r="AH52" i="5"/>
  <c r="AC52" i="5"/>
  <c r="AE52" i="5"/>
  <c r="Q52" i="5"/>
  <c r="S52" i="5"/>
  <c r="AD55" i="5"/>
  <c r="G12" i="15"/>
  <c r="F58" i="5"/>
  <c r="S64" i="5"/>
  <c r="Q64" i="5"/>
  <c r="Q63" i="5"/>
  <c r="S63" i="5"/>
  <c r="AC60" i="5"/>
  <c r="AD61" i="5"/>
  <c r="AE61" i="5" s="1"/>
  <c r="G61" i="5"/>
  <c r="AH61" i="5"/>
  <c r="AC61" i="5"/>
  <c r="AH62" i="5"/>
  <c r="AC62" i="5"/>
  <c r="AA64" i="5"/>
  <c r="H13" i="15"/>
  <c r="C12" i="23"/>
  <c r="E13" i="23"/>
  <c r="H31" i="20"/>
  <c r="I34" i="16"/>
  <c r="E31" i="6"/>
  <c r="H31" i="6" s="1"/>
  <c r="C13" i="6"/>
  <c r="B49" i="5" s="1"/>
  <c r="E31" i="9"/>
  <c r="H31" i="9" s="1"/>
  <c r="C13" i="9"/>
  <c r="E31" i="12"/>
  <c r="C13" i="12"/>
  <c r="B55" i="5" s="1"/>
  <c r="E341" i="15"/>
  <c r="H13" i="18"/>
  <c r="G12" i="18"/>
  <c r="I34" i="21"/>
  <c r="I13" i="18"/>
  <c r="I34" i="14"/>
  <c r="H34" i="14"/>
  <c r="G13" i="2"/>
  <c r="F42" i="5" s="1"/>
  <c r="C13" i="10"/>
  <c r="B53" i="5" s="1"/>
  <c r="E31" i="10"/>
  <c r="H31" i="10" s="1"/>
  <c r="I34" i="6"/>
  <c r="I34" i="24"/>
  <c r="H34" i="24"/>
  <c r="G13" i="19"/>
  <c r="F62" i="5" s="1"/>
  <c r="H31" i="19"/>
  <c r="I31" i="19"/>
  <c r="F12" i="19"/>
  <c r="I34" i="3"/>
  <c r="H34" i="3"/>
  <c r="E31" i="24"/>
  <c r="C13" i="24"/>
  <c r="I34" i="9"/>
  <c r="I34" i="12"/>
  <c r="H34" i="12"/>
  <c r="E7" i="15"/>
  <c r="F12" i="15" s="1"/>
  <c r="E12" i="17"/>
  <c r="C7" i="17"/>
  <c r="E7" i="17" s="1"/>
  <c r="C341" i="17"/>
  <c r="E341" i="17" s="1"/>
  <c r="G13" i="21"/>
  <c r="F44" i="5" s="1"/>
  <c r="G12" i="22"/>
  <c r="G13" i="14"/>
  <c r="F57" i="5" s="1"/>
  <c r="G12" i="12"/>
  <c r="E31" i="2"/>
  <c r="C13" i="2"/>
  <c r="B42" i="5" s="1"/>
  <c r="I34" i="13"/>
  <c r="I34" i="2"/>
  <c r="E12" i="18"/>
  <c r="C7" i="18"/>
  <c r="E7" i="18" s="1"/>
  <c r="F13" i="18" s="1"/>
  <c r="C341" i="18"/>
  <c r="E341" i="18" s="1"/>
  <c r="H31" i="17"/>
  <c r="G13" i="17"/>
  <c r="G13" i="10"/>
  <c r="F53" i="5" s="1"/>
  <c r="I12" i="15"/>
  <c r="H34" i="21"/>
  <c r="G13" i="13"/>
  <c r="F56" i="5" s="1"/>
  <c r="E31" i="22"/>
  <c r="C13" i="22"/>
  <c r="B45" i="5" s="1"/>
  <c r="G13" i="9"/>
  <c r="I34" i="11"/>
  <c r="G13" i="8"/>
  <c r="F51" i="5" s="1"/>
  <c r="E31" i="21"/>
  <c r="H31" i="21" s="1"/>
  <c r="C13" i="21"/>
  <c r="B44" i="5" s="1"/>
  <c r="E13" i="20"/>
  <c r="C12" i="20"/>
  <c r="I31" i="17"/>
  <c r="E31" i="8"/>
  <c r="H31" i="8" s="1"/>
  <c r="C13" i="8"/>
  <c r="B51" i="5" s="1"/>
  <c r="E31" i="7"/>
  <c r="C13" i="7"/>
  <c r="B50" i="5" s="1"/>
  <c r="G7" i="15"/>
  <c r="H12" i="15"/>
  <c r="G341" i="15"/>
  <c r="H34" i="13"/>
  <c r="I34" i="22"/>
  <c r="H34" i="22"/>
  <c r="G12" i="3"/>
  <c r="H34" i="9"/>
  <c r="E31" i="11"/>
  <c r="H31" i="11" s="1"/>
  <c r="C13" i="11"/>
  <c r="B54" i="5" s="1"/>
  <c r="G13" i="6"/>
  <c r="F49" i="5" s="1"/>
  <c r="H34" i="2"/>
  <c r="I34" i="10"/>
  <c r="G13" i="11"/>
  <c r="F54" i="5" s="1"/>
  <c r="G13" i="4"/>
  <c r="F48" i="5" s="1"/>
  <c r="H31" i="23"/>
  <c r="G13" i="23"/>
  <c r="I31" i="23"/>
  <c r="I31" i="20"/>
  <c r="F316" i="19"/>
  <c r="F314" i="19"/>
  <c r="F299" i="19"/>
  <c r="F270" i="19"/>
  <c r="F261" i="19"/>
  <c r="F259" i="19"/>
  <c r="F257" i="19"/>
  <c r="F255" i="19"/>
  <c r="F244" i="19"/>
  <c r="F242" i="19"/>
  <c r="F225" i="19"/>
  <c r="F223" i="19"/>
  <c r="F216" i="19"/>
  <c r="F197" i="19"/>
  <c r="F184" i="19"/>
  <c r="F161" i="19"/>
  <c r="F159" i="19"/>
  <c r="F157" i="19"/>
  <c r="F155" i="19"/>
  <c r="F138" i="19"/>
  <c r="F136" i="19"/>
  <c r="F113" i="19"/>
  <c r="F90" i="19"/>
  <c r="F88" i="19"/>
  <c r="F77" i="19"/>
  <c r="F29" i="19"/>
  <c r="F27" i="19"/>
  <c r="F25" i="19"/>
  <c r="F340" i="19"/>
  <c r="F323" i="19"/>
  <c r="F321" i="19"/>
  <c r="F319" i="19"/>
  <c r="F58" i="19"/>
  <c r="F56" i="19"/>
  <c r="F11" i="19"/>
  <c r="F9" i="19"/>
  <c r="F38" i="19"/>
  <c r="F33" i="19"/>
  <c r="F339" i="19"/>
  <c r="F337" i="19"/>
  <c r="F310" i="19"/>
  <c r="F308" i="19"/>
  <c r="F295" i="19"/>
  <c r="F293" i="19"/>
  <c r="F291" i="19"/>
  <c r="F289" i="19"/>
  <c r="F287" i="19"/>
  <c r="F285" i="19"/>
  <c r="F283" i="19"/>
  <c r="F281" i="19"/>
  <c r="F268" i="19"/>
  <c r="F266" i="19"/>
  <c r="F253" i="19"/>
  <c r="F251" i="19"/>
  <c r="F212" i="19"/>
  <c r="F210" i="19"/>
  <c r="F208" i="19"/>
  <c r="F180" i="19"/>
  <c r="F178" i="19"/>
  <c r="F176" i="19"/>
  <c r="F7" i="19"/>
  <c r="F309" i="19"/>
  <c r="F239" i="19"/>
  <c r="F235" i="19"/>
  <c r="F231" i="19"/>
  <c r="F168" i="19"/>
  <c r="F47" i="19"/>
  <c r="F37" i="19"/>
  <c r="F15" i="19"/>
  <c r="F296" i="19"/>
  <c r="F292" i="19"/>
  <c r="F288" i="19"/>
  <c r="F284" i="19"/>
  <c r="F280" i="19"/>
  <c r="F204" i="19"/>
  <c r="F164" i="19"/>
  <c r="F131" i="19"/>
  <c r="F124" i="19"/>
  <c r="F83" i="19"/>
  <c r="F79" i="19"/>
  <c r="F42" i="19"/>
  <c r="F21" i="19"/>
  <c r="F252" i="19"/>
  <c r="F194" i="19"/>
  <c r="F179" i="19"/>
  <c r="F175" i="19"/>
  <c r="F107" i="19"/>
  <c r="F39" i="19"/>
  <c r="F338" i="19"/>
  <c r="F325" i="19"/>
  <c r="F211" i="19"/>
  <c r="F60" i="19"/>
  <c r="F44" i="19"/>
  <c r="F17" i="19"/>
  <c r="F336" i="19"/>
  <c r="F32" i="19"/>
  <c r="F311" i="19"/>
  <c r="F267" i="19"/>
  <c r="F237" i="19"/>
  <c r="F233" i="19"/>
  <c r="F36" i="19"/>
  <c r="F23" i="19"/>
  <c r="F213" i="19"/>
  <c r="F209" i="19"/>
  <c r="F186" i="19"/>
  <c r="F149" i="19"/>
  <c r="F294" i="19"/>
  <c r="F290" i="19"/>
  <c r="F286" i="19"/>
  <c r="F282" i="19"/>
  <c r="F133" i="19"/>
  <c r="F129" i="19"/>
  <c r="F109" i="19"/>
  <c r="F85" i="19"/>
  <c r="F81" i="19"/>
  <c r="F74" i="19"/>
  <c r="F70" i="19"/>
  <c r="F66" i="19"/>
  <c r="F62" i="19"/>
  <c r="F189" i="19"/>
  <c r="F181" i="19"/>
  <c r="F177" i="19"/>
  <c r="F173" i="19"/>
  <c r="F19" i="19"/>
  <c r="F106" i="19"/>
  <c r="F163" i="19"/>
  <c r="F301" i="19"/>
  <c r="F99" i="19"/>
  <c r="F123" i="19"/>
  <c r="F187" i="19"/>
  <c r="F55" i="19"/>
  <c r="F146" i="19"/>
  <c r="F53" i="19"/>
  <c r="F335" i="19"/>
  <c r="F96" i="19"/>
  <c r="F141" i="19"/>
  <c r="F264" i="19"/>
  <c r="F72" i="19"/>
  <c r="F117" i="19"/>
  <c r="F331" i="19"/>
  <c r="F277" i="19"/>
  <c r="F203" i="19"/>
  <c r="F324" i="19"/>
  <c r="F18" i="19"/>
  <c r="F87" i="19"/>
  <c r="F162" i="19"/>
  <c r="F217" i="19"/>
  <c r="F258" i="19"/>
  <c r="F80" i="19"/>
  <c r="F132" i="19"/>
  <c r="F69" i="19"/>
  <c r="F108" i="19"/>
  <c r="F152" i="19"/>
  <c r="F48" i="19"/>
  <c r="F103" i="19"/>
  <c r="F46" i="19"/>
  <c r="F166" i="19"/>
  <c r="F140" i="19"/>
  <c r="F50" i="19"/>
  <c r="F145" i="19"/>
  <c r="F312" i="19"/>
  <c r="F76" i="19"/>
  <c r="F191" i="19"/>
  <c r="F135" i="19"/>
  <c r="F246" i="19"/>
  <c r="F20" i="19"/>
  <c r="F89" i="19"/>
  <c r="F183" i="19"/>
  <c r="F222" i="19"/>
  <c r="F260" i="19"/>
  <c r="F82" i="19"/>
  <c r="F134" i="19"/>
  <c r="F232" i="19"/>
  <c r="F71" i="19"/>
  <c r="F110" i="19"/>
  <c r="F165" i="19"/>
  <c r="F190" i="19"/>
  <c r="F326" i="19"/>
  <c r="F52" i="19"/>
  <c r="F98" i="19"/>
  <c r="F142" i="19"/>
  <c r="F279" i="19"/>
  <c r="F139" i="19"/>
  <c r="F170" i="19"/>
  <c r="F329" i="19"/>
  <c r="F54" i="19"/>
  <c r="F93" i="19"/>
  <c r="F272" i="19"/>
  <c r="F249" i="19"/>
  <c r="F22" i="19"/>
  <c r="F185" i="19"/>
  <c r="F224" i="19"/>
  <c r="F298" i="19"/>
  <c r="F84" i="19"/>
  <c r="F195" i="19"/>
  <c r="F234" i="19"/>
  <c r="F73" i="19"/>
  <c r="F125" i="19"/>
  <c r="F167" i="19"/>
  <c r="F192" i="19"/>
  <c r="F274" i="19"/>
  <c r="F328" i="19"/>
  <c r="F254" i="19"/>
  <c r="F306" i="19"/>
  <c r="F206" i="19"/>
  <c r="F307" i="19"/>
  <c r="F228" i="19"/>
  <c r="F116" i="19"/>
  <c r="F182" i="19"/>
  <c r="F263" i="19"/>
  <c r="F57" i="19"/>
  <c r="F275" i="19"/>
  <c r="F100" i="19"/>
  <c r="F245" i="19"/>
  <c r="F97" i="19"/>
  <c r="F121" i="19"/>
  <c r="F24" i="19"/>
  <c r="F114" i="19"/>
  <c r="F226" i="19"/>
  <c r="F313" i="19"/>
  <c r="F236" i="19"/>
  <c r="F75" i="19"/>
  <c r="F169" i="19"/>
  <c r="F276" i="19"/>
  <c r="F330" i="19"/>
  <c r="F14" i="19"/>
  <c r="F111" i="19"/>
  <c r="F43" i="19"/>
  <c r="F91" i="19"/>
  <c r="F115" i="19"/>
  <c r="F196" i="19"/>
  <c r="F317" i="19"/>
  <c r="F35" i="19"/>
  <c r="F10" i="19"/>
  <c r="F214" i="19"/>
  <c r="F250" i="19"/>
  <c r="F120" i="19"/>
  <c r="F86" i="19"/>
  <c r="F144" i="19"/>
  <c r="F45" i="19"/>
  <c r="F101" i="19"/>
  <c r="F40" i="19"/>
  <c r="F26" i="19"/>
  <c r="F137" i="19"/>
  <c r="F198" i="19"/>
  <c r="F241" i="19"/>
  <c r="F315" i="19"/>
  <c r="F238" i="19"/>
  <c r="F171" i="19"/>
  <c r="F205" i="19"/>
  <c r="F278" i="19"/>
  <c r="F332" i="19"/>
  <c r="F102" i="19"/>
  <c r="F143" i="19"/>
  <c r="F119" i="19"/>
  <c r="F126" i="19"/>
  <c r="F200" i="19"/>
  <c r="F59" i="19"/>
  <c r="F49" i="19"/>
  <c r="F127" i="19"/>
  <c r="F92" i="19"/>
  <c r="F188" i="19"/>
  <c r="F248" i="19"/>
  <c r="F61" i="19"/>
  <c r="F105" i="19"/>
  <c r="F227" i="19"/>
  <c r="F304" i="19"/>
  <c r="F202" i="19"/>
  <c r="F269" i="19"/>
  <c r="F318" i="19"/>
  <c r="F28" i="19"/>
  <c r="F156" i="19"/>
  <c r="F243" i="19"/>
  <c r="F63" i="19"/>
  <c r="F303" i="19"/>
  <c r="F334" i="19"/>
  <c r="F147" i="19"/>
  <c r="F199" i="19"/>
  <c r="F273" i="19"/>
  <c r="F41" i="19"/>
  <c r="F247" i="19"/>
  <c r="F297" i="19"/>
  <c r="F207" i="19"/>
  <c r="F327" i="19"/>
  <c r="F148" i="19"/>
  <c r="F104" i="19"/>
  <c r="F64" i="19"/>
  <c r="F265" i="19"/>
  <c r="F118" i="19"/>
  <c r="F221" i="19"/>
  <c r="F320" i="19"/>
  <c r="F30" i="19"/>
  <c r="F158" i="19"/>
  <c r="F128" i="19"/>
  <c r="F65" i="19"/>
  <c r="F305" i="19"/>
  <c r="F78" i="19"/>
  <c r="F154" i="19"/>
  <c r="F240" i="19"/>
  <c r="F95" i="19"/>
  <c r="F151" i="19"/>
  <c r="F322" i="19"/>
  <c r="F302" i="19"/>
  <c r="F94" i="19"/>
  <c r="F215" i="19"/>
  <c r="F174" i="19"/>
  <c r="F16" i="19"/>
  <c r="F333" i="19"/>
  <c r="F68" i="19"/>
  <c r="F256" i="19"/>
  <c r="F130" i="19"/>
  <c r="F51" i="19"/>
  <c r="F122" i="19"/>
  <c r="F201" i="19"/>
  <c r="F160" i="19"/>
  <c r="F67" i="19"/>
  <c r="F150" i="19"/>
  <c r="F34" i="19"/>
  <c r="F112" i="19"/>
  <c r="F172" i="19"/>
  <c r="F262" i="19"/>
  <c r="F271" i="19"/>
  <c r="F229" i="19"/>
  <c r="F8" i="19"/>
  <c r="F193" i="19"/>
  <c r="F153" i="19"/>
  <c r="F300" i="19"/>
  <c r="F220" i="19"/>
  <c r="F230" i="19"/>
  <c r="F219" i="19"/>
  <c r="F31" i="19"/>
  <c r="F218" i="19"/>
  <c r="I34" i="8"/>
  <c r="I34" i="7"/>
  <c r="H34" i="7"/>
  <c r="G12" i="24"/>
  <c r="G12" i="7"/>
  <c r="I34" i="4"/>
  <c r="E31" i="14"/>
  <c r="H31" i="14" s="1"/>
  <c r="C13" i="14"/>
  <c r="B57" i="5" s="1"/>
  <c r="H34" i="4"/>
  <c r="E31" i="4"/>
  <c r="C13" i="4"/>
  <c r="B48" i="5" s="1"/>
  <c r="F341" i="19"/>
  <c r="E31" i="13"/>
  <c r="C13" i="13"/>
  <c r="B56" i="5" s="1"/>
  <c r="G13" i="16"/>
  <c r="F59" i="5" s="1"/>
  <c r="E31" i="3"/>
  <c r="C13" i="3"/>
  <c r="B43" i="5" s="1"/>
  <c r="E31" i="16"/>
  <c r="C13" i="16"/>
  <c r="B59" i="5" s="1"/>
  <c r="G13" i="1"/>
  <c r="H31" i="1"/>
  <c r="E13" i="1"/>
  <c r="C12" i="1"/>
  <c r="I31" i="1"/>
  <c r="D42" i="5" l="1"/>
  <c r="E42" i="5" s="1"/>
  <c r="Z42" i="5"/>
  <c r="AB42" i="5" s="1"/>
  <c r="G42" i="5"/>
  <c r="AD42" i="5"/>
  <c r="Z43" i="5"/>
  <c r="AB43" i="5" s="1"/>
  <c r="AE43" i="5" s="1"/>
  <c r="D43" i="5"/>
  <c r="Z44" i="5"/>
  <c r="AB44" i="5" s="1"/>
  <c r="D44" i="5"/>
  <c r="E44" i="5" s="1"/>
  <c r="AD44" i="5"/>
  <c r="G44" i="5"/>
  <c r="Z45" i="5"/>
  <c r="AB45" i="5" s="1"/>
  <c r="D45" i="5"/>
  <c r="AE45" i="5"/>
  <c r="D48" i="5"/>
  <c r="E48" i="5" s="1"/>
  <c r="Z48" i="5"/>
  <c r="AB48" i="5" s="1"/>
  <c r="AD48" i="5"/>
  <c r="G48" i="5"/>
  <c r="AD49" i="5"/>
  <c r="Z49" i="5"/>
  <c r="AB49" i="5" s="1"/>
  <c r="D49" i="5"/>
  <c r="E49" i="5" s="1"/>
  <c r="D50" i="5"/>
  <c r="Z50" i="5"/>
  <c r="AB50" i="5" s="1"/>
  <c r="AE50" i="5" s="1"/>
  <c r="AD51" i="5"/>
  <c r="Z51" i="5"/>
  <c r="AB51" i="5" s="1"/>
  <c r="D51" i="5"/>
  <c r="E51" i="5" s="1"/>
  <c r="AD53" i="5"/>
  <c r="Z53" i="5"/>
  <c r="AB53" i="5" s="1"/>
  <c r="D53" i="5"/>
  <c r="E53" i="5" s="1"/>
  <c r="D54" i="5"/>
  <c r="E54" i="5" s="1"/>
  <c r="Z54" i="5"/>
  <c r="AB54" i="5" s="1"/>
  <c r="AD54" i="5"/>
  <c r="G54" i="5"/>
  <c r="D55" i="5"/>
  <c r="Z55" i="5"/>
  <c r="AB55" i="5" s="1"/>
  <c r="AE55" i="5" s="1"/>
  <c r="AD56" i="5"/>
  <c r="D56" i="5"/>
  <c r="E56" i="5" s="1"/>
  <c r="Z56" i="5"/>
  <c r="AB56" i="5" s="1"/>
  <c r="AD57" i="5"/>
  <c r="D57" i="5"/>
  <c r="E57" i="5" s="1"/>
  <c r="Z57" i="5"/>
  <c r="AB57" i="5" s="1"/>
  <c r="H7" i="15"/>
  <c r="AD58" i="5"/>
  <c r="G58" i="5"/>
  <c r="AD59" i="5"/>
  <c r="D59" i="5"/>
  <c r="E59" i="5" s="1"/>
  <c r="Z59" i="5"/>
  <c r="AB59" i="5" s="1"/>
  <c r="B63" i="5"/>
  <c r="I13" i="17"/>
  <c r="F60" i="5"/>
  <c r="AF61" i="5"/>
  <c r="AD62" i="5"/>
  <c r="F63" i="5"/>
  <c r="G62" i="5"/>
  <c r="H341" i="15"/>
  <c r="C7" i="23"/>
  <c r="E7" i="23" s="1"/>
  <c r="E12" i="23"/>
  <c r="C341" i="23"/>
  <c r="E341" i="23" s="1"/>
  <c r="F341" i="23" s="1"/>
  <c r="E12" i="20"/>
  <c r="C7" i="20"/>
  <c r="E7" i="20" s="1"/>
  <c r="F13" i="20" s="1"/>
  <c r="C341" i="20"/>
  <c r="E341" i="20" s="1"/>
  <c r="E13" i="2"/>
  <c r="H13" i="2" s="1"/>
  <c r="C12" i="2"/>
  <c r="G12" i="21"/>
  <c r="I31" i="13"/>
  <c r="G12" i="11"/>
  <c r="I13" i="20"/>
  <c r="F341" i="18"/>
  <c r="I31" i="2"/>
  <c r="H12" i="18"/>
  <c r="G7" i="18"/>
  <c r="H7" i="18" s="1"/>
  <c r="G341" i="18"/>
  <c r="H341" i="18" s="1"/>
  <c r="E13" i="13"/>
  <c r="H13" i="13" s="1"/>
  <c r="C12" i="13"/>
  <c r="G12" i="9"/>
  <c r="G7" i="3"/>
  <c r="G341" i="3"/>
  <c r="E13" i="6"/>
  <c r="H13" i="6" s="1"/>
  <c r="C12" i="6"/>
  <c r="I31" i="16"/>
  <c r="G7" i="7"/>
  <c r="G341" i="7"/>
  <c r="E13" i="7"/>
  <c r="C12" i="7"/>
  <c r="I31" i="21"/>
  <c r="I31" i="22"/>
  <c r="H31" i="22"/>
  <c r="F12" i="18"/>
  <c r="I12" i="18"/>
  <c r="F228" i="17"/>
  <c r="F334" i="17"/>
  <c r="F332" i="17"/>
  <c r="F330" i="17"/>
  <c r="F324" i="17"/>
  <c r="F298" i="17"/>
  <c r="F292" i="17"/>
  <c r="F264" i="17"/>
  <c r="F257" i="17"/>
  <c r="F252" i="17"/>
  <c r="F243" i="17"/>
  <c r="F226" i="17"/>
  <c r="F214" i="17"/>
  <c r="F202" i="17"/>
  <c r="F200" i="17"/>
  <c r="F187" i="17"/>
  <c r="F182" i="17"/>
  <c r="F147" i="17"/>
  <c r="F145" i="17"/>
  <c r="F143" i="17"/>
  <c r="F141" i="17"/>
  <c r="F122" i="17"/>
  <c r="F120" i="17"/>
  <c r="F118" i="17"/>
  <c r="F116" i="17"/>
  <c r="F105" i="17"/>
  <c r="F103" i="17"/>
  <c r="F101" i="17"/>
  <c r="F99" i="17"/>
  <c r="F97" i="17"/>
  <c r="F95" i="17"/>
  <c r="F93" i="17"/>
  <c r="F86" i="17"/>
  <c r="F58" i="17"/>
  <c r="F56" i="17"/>
  <c r="F54" i="17"/>
  <c r="F52" i="17"/>
  <c r="F50" i="17"/>
  <c r="F48" i="17"/>
  <c r="F11" i="17"/>
  <c r="F9" i="17"/>
  <c r="F331" i="17"/>
  <c r="F316" i="17"/>
  <c r="F313" i="17"/>
  <c r="F282" i="17"/>
  <c r="F277" i="17"/>
  <c r="F235" i="17"/>
  <c r="F221" i="17"/>
  <c r="F205" i="17"/>
  <c r="F192" i="17"/>
  <c r="F190" i="17"/>
  <c r="F171" i="17"/>
  <c r="F169" i="17"/>
  <c r="F167" i="17"/>
  <c r="F165" i="17"/>
  <c r="F152" i="17"/>
  <c r="F150" i="17"/>
  <c r="F125" i="17"/>
  <c r="F110" i="17"/>
  <c r="F108" i="17"/>
  <c r="F75" i="17"/>
  <c r="F73" i="17"/>
  <c r="F71" i="17"/>
  <c r="F69" i="17"/>
  <c r="F67" i="17"/>
  <c r="F65" i="17"/>
  <c r="F63" i="17"/>
  <c r="F61" i="17"/>
  <c r="F38" i="17"/>
  <c r="F33" i="17"/>
  <c r="F259" i="17"/>
  <c r="F84" i="17"/>
  <c r="F82" i="17"/>
  <c r="F80" i="17"/>
  <c r="F78" i="17"/>
  <c r="F333" i="17"/>
  <c r="F302" i="17"/>
  <c r="F270" i="17"/>
  <c r="F320" i="17"/>
  <c r="F284" i="17"/>
  <c r="F261" i="17"/>
  <c r="F258" i="17"/>
  <c r="F327" i="17"/>
  <c r="F304" i="17"/>
  <c r="F290" i="17"/>
  <c r="F273" i="17"/>
  <c r="F267" i="17"/>
  <c r="F246" i="17"/>
  <c r="F206" i="17"/>
  <c r="F191" i="17"/>
  <c r="F170" i="17"/>
  <c r="F168" i="17"/>
  <c r="F166" i="17"/>
  <c r="F151" i="17"/>
  <c r="F149" i="17"/>
  <c r="F126" i="17"/>
  <c r="F109" i="17"/>
  <c r="F76" i="17"/>
  <c r="F74" i="17"/>
  <c r="F72" i="17"/>
  <c r="F70" i="17"/>
  <c r="F68" i="17"/>
  <c r="F66" i="17"/>
  <c r="F64" i="17"/>
  <c r="F62" i="17"/>
  <c r="F39" i="17"/>
  <c r="F299" i="17"/>
  <c r="F255" i="17"/>
  <c r="F244" i="17"/>
  <c r="F207" i="17"/>
  <c r="F184" i="17"/>
  <c r="F146" i="17"/>
  <c r="F142" i="17"/>
  <c r="F57" i="17"/>
  <c r="F53" i="17"/>
  <c r="F49" i="17"/>
  <c r="F10" i="17"/>
  <c r="F314" i="17"/>
  <c r="F286" i="17"/>
  <c r="F225" i="17"/>
  <c r="F127" i="17"/>
  <c r="F90" i="17"/>
  <c r="F40" i="17"/>
  <c r="F29" i="17"/>
  <c r="F25" i="17"/>
  <c r="F21" i="17"/>
  <c r="F17" i="17"/>
  <c r="F201" i="17"/>
  <c r="F161" i="17"/>
  <c r="F157" i="17"/>
  <c r="F104" i="17"/>
  <c r="F100" i="17"/>
  <c r="F96" i="17"/>
  <c r="F92" i="17"/>
  <c r="F239" i="17"/>
  <c r="F197" i="17"/>
  <c r="F138" i="17"/>
  <c r="F121" i="17"/>
  <c r="F117" i="17"/>
  <c r="F77" i="17"/>
  <c r="F306" i="17"/>
  <c r="F242" i="17"/>
  <c r="F227" i="17"/>
  <c r="F144" i="17"/>
  <c r="F140" i="17"/>
  <c r="F113" i="17"/>
  <c r="F59" i="17"/>
  <c r="F55" i="17"/>
  <c r="F51" i="17"/>
  <c r="F329" i="17"/>
  <c r="F88" i="17"/>
  <c r="F27" i="17"/>
  <c r="F23" i="17"/>
  <c r="F19" i="17"/>
  <c r="F15" i="17"/>
  <c r="F275" i="17"/>
  <c r="F237" i="17"/>
  <c r="F203" i="17"/>
  <c r="F196" i="17"/>
  <c r="F159" i="17"/>
  <c r="F155" i="17"/>
  <c r="F106" i="17"/>
  <c r="F102" i="17"/>
  <c r="F98" i="17"/>
  <c r="F94" i="17"/>
  <c r="F119" i="17"/>
  <c r="F123" i="17"/>
  <c r="F222" i="17"/>
  <c r="F188" i="17"/>
  <c r="F7" i="17"/>
  <c r="F136" i="17"/>
  <c r="F216" i="17"/>
  <c r="F18" i="17"/>
  <c r="F229" i="17"/>
  <c r="F262" i="17"/>
  <c r="F37" i="17"/>
  <c r="F204" i="17"/>
  <c r="F32" i="17"/>
  <c r="F114" i="17"/>
  <c r="F177" i="17"/>
  <c r="F135" i="17"/>
  <c r="F162" i="17"/>
  <c r="F231" i="17"/>
  <c r="F308" i="17"/>
  <c r="F307" i="17"/>
  <c r="F295" i="17"/>
  <c r="F296" i="17"/>
  <c r="F328" i="17"/>
  <c r="F322" i="17"/>
  <c r="F163" i="17"/>
  <c r="F91" i="17"/>
  <c r="F47" i="17"/>
  <c r="F266" i="17"/>
  <c r="F85" i="17"/>
  <c r="F186" i="17"/>
  <c r="F24" i="17"/>
  <c r="F180" i="17"/>
  <c r="F289" i="17"/>
  <c r="F230" i="17"/>
  <c r="F139" i="17"/>
  <c r="F209" i="17"/>
  <c r="F133" i="17"/>
  <c r="F178" i="17"/>
  <c r="F236" i="17"/>
  <c r="F312" i="17"/>
  <c r="F293" i="17"/>
  <c r="F287" i="17"/>
  <c r="F265" i="17"/>
  <c r="F339" i="17"/>
  <c r="F319" i="17"/>
  <c r="F193" i="17"/>
  <c r="F30" i="17"/>
  <c r="F134" i="17"/>
  <c r="F288" i="17"/>
  <c r="F128" i="17"/>
  <c r="F156" i="17"/>
  <c r="F189" i="17"/>
  <c r="F36" i="17"/>
  <c r="F249" i="17"/>
  <c r="F43" i="17"/>
  <c r="F254" i="17"/>
  <c r="F250" i="17"/>
  <c r="F297" i="17"/>
  <c r="F294" i="17"/>
  <c r="F234" i="17"/>
  <c r="F268" i="17"/>
  <c r="F272" i="17"/>
  <c r="F274" i="17"/>
  <c r="F210" i="17"/>
  <c r="F233" i="17"/>
  <c r="F153" i="17"/>
  <c r="F194" i="17"/>
  <c r="F279" i="17"/>
  <c r="F16" i="17"/>
  <c r="F89" i="17"/>
  <c r="F42" i="17"/>
  <c r="F129" i="17"/>
  <c r="F183" i="17"/>
  <c r="F154" i="17"/>
  <c r="F301" i="17"/>
  <c r="F181" i="17"/>
  <c r="F253" i="17"/>
  <c r="F309" i="17"/>
  <c r="F315" i="17"/>
  <c r="F310" i="17"/>
  <c r="F276" i="17"/>
  <c r="F131" i="17"/>
  <c r="F208" i="17"/>
  <c r="F28" i="17"/>
  <c r="F224" i="17"/>
  <c r="F260" i="17"/>
  <c r="F60" i="17"/>
  <c r="F215" i="17"/>
  <c r="F269" i="17"/>
  <c r="F338" i="17"/>
  <c r="F245" i="17"/>
  <c r="F281" i="17"/>
  <c r="F251" i="17"/>
  <c r="F311" i="17"/>
  <c r="F232" i="17"/>
  <c r="F278" i="17"/>
  <c r="F175" i="17"/>
  <c r="F87" i="17"/>
  <c r="F185" i="17"/>
  <c r="F41" i="17"/>
  <c r="F176" i="17"/>
  <c r="F79" i="17"/>
  <c r="F160" i="17"/>
  <c r="F107" i="17"/>
  <c r="F248" i="17"/>
  <c r="F83" i="17"/>
  <c r="F164" i="17"/>
  <c r="F212" i="17"/>
  <c r="F240" i="17"/>
  <c r="F158" i="17"/>
  <c r="F283" i="17"/>
  <c r="F337" i="17"/>
  <c r="F323" i="17"/>
  <c r="F247" i="17"/>
  <c r="F256" i="17"/>
  <c r="F291" i="17"/>
  <c r="F285" i="17"/>
  <c r="F303" i="17"/>
  <c r="F26" i="17"/>
  <c r="F81" i="17"/>
  <c r="F213" i="17"/>
  <c r="F241" i="17"/>
  <c r="F217" i="17"/>
  <c r="F211" i="17"/>
  <c r="F20" i="17"/>
  <c r="F132" i="17"/>
  <c r="F195" i="17"/>
  <c r="F174" i="17"/>
  <c r="F198" i="17"/>
  <c r="F325" i="17"/>
  <c r="F335" i="17"/>
  <c r="F318" i="17"/>
  <c r="F238" i="17"/>
  <c r="F336" i="17"/>
  <c r="F305" i="17"/>
  <c r="F45" i="17"/>
  <c r="F137" i="17"/>
  <c r="F124" i="17"/>
  <c r="F326" i="17"/>
  <c r="F22" i="17"/>
  <c r="F44" i="17"/>
  <c r="F340" i="17"/>
  <c r="F179" i="17"/>
  <c r="F280" i="17"/>
  <c r="F130" i="17"/>
  <c r="F321" i="17"/>
  <c r="F223" i="17"/>
  <c r="F115" i="17"/>
  <c r="F173" i="17"/>
  <c r="F46" i="17"/>
  <c r="F35" i="17"/>
  <c r="F199" i="17"/>
  <c r="F317" i="17"/>
  <c r="F148" i="17"/>
  <c r="F8" i="17"/>
  <c r="F112" i="17"/>
  <c r="F300" i="17"/>
  <c r="F172" i="17"/>
  <c r="F14" i="17"/>
  <c r="F263" i="17"/>
  <c r="F271" i="17"/>
  <c r="F111" i="17"/>
  <c r="F220" i="17"/>
  <c r="F34" i="17"/>
  <c r="F218" i="17"/>
  <c r="F31" i="17"/>
  <c r="F219" i="17"/>
  <c r="F341" i="15"/>
  <c r="I341" i="15"/>
  <c r="I31" i="6"/>
  <c r="E13" i="22"/>
  <c r="C12" i="22"/>
  <c r="E13" i="3"/>
  <c r="C12" i="3"/>
  <c r="E13" i="4"/>
  <c r="H13" i="4" s="1"/>
  <c r="C12" i="4"/>
  <c r="H13" i="23"/>
  <c r="G12" i="23"/>
  <c r="I13" i="23"/>
  <c r="I31" i="7"/>
  <c r="H31" i="7"/>
  <c r="G12" i="8"/>
  <c r="G12" i="13"/>
  <c r="F12" i="17"/>
  <c r="I31" i="10"/>
  <c r="C12" i="12"/>
  <c r="E13" i="12"/>
  <c r="E13" i="21"/>
  <c r="H13" i="21" s="1"/>
  <c r="C12" i="21"/>
  <c r="F316" i="18"/>
  <c r="F314" i="18"/>
  <c r="F307" i="18"/>
  <c r="F299" i="18"/>
  <c r="F270" i="18"/>
  <c r="F265" i="18"/>
  <c r="F261" i="18"/>
  <c r="F259" i="18"/>
  <c r="F257" i="18"/>
  <c r="F255" i="18"/>
  <c r="F250" i="18"/>
  <c r="F244" i="18"/>
  <c r="F242" i="18"/>
  <c r="F225" i="18"/>
  <c r="F223" i="18"/>
  <c r="F216" i="18"/>
  <c r="F207" i="18"/>
  <c r="F197" i="18"/>
  <c r="F184" i="18"/>
  <c r="F161" i="18"/>
  <c r="F159" i="18"/>
  <c r="F157" i="18"/>
  <c r="F155" i="18"/>
  <c r="F138" i="18"/>
  <c r="F136" i="18"/>
  <c r="F127" i="18"/>
  <c r="F340" i="18"/>
  <c r="F323" i="18"/>
  <c r="F321" i="18"/>
  <c r="F319" i="18"/>
  <c r="F247" i="18"/>
  <c r="F228" i="18"/>
  <c r="F202" i="18"/>
  <c r="F200" i="18"/>
  <c r="F187" i="18"/>
  <c r="F147" i="18"/>
  <c r="F145" i="18"/>
  <c r="F143" i="18"/>
  <c r="F141" i="18"/>
  <c r="F122" i="18"/>
  <c r="F120" i="18"/>
  <c r="F118" i="18"/>
  <c r="F116" i="18"/>
  <c r="F105" i="18"/>
  <c r="F103" i="18"/>
  <c r="F101" i="18"/>
  <c r="F99" i="18"/>
  <c r="F97" i="18"/>
  <c r="F95" i="18"/>
  <c r="F93" i="18"/>
  <c r="F334" i="18"/>
  <c r="F332" i="18"/>
  <c r="F324" i="18"/>
  <c r="F322" i="18"/>
  <c r="F320" i="18"/>
  <c r="F318" i="18"/>
  <c r="F246" i="18"/>
  <c r="F203" i="18"/>
  <c r="F201" i="18"/>
  <c r="F188" i="18"/>
  <c r="F146" i="18"/>
  <c r="F144" i="18"/>
  <c r="F142" i="18"/>
  <c r="F140" i="18"/>
  <c r="F194" i="18"/>
  <c r="F160" i="18"/>
  <c r="F156" i="18"/>
  <c r="F153" i="18"/>
  <c r="F131" i="18"/>
  <c r="F121" i="18"/>
  <c r="F102" i="18"/>
  <c r="F94" i="18"/>
  <c r="F89" i="18"/>
  <c r="F83" i="18"/>
  <c r="F79" i="18"/>
  <c r="F59" i="18"/>
  <c r="F50" i="18"/>
  <c r="F40" i="18"/>
  <c r="F11" i="18"/>
  <c r="F9" i="18"/>
  <c r="F311" i="18"/>
  <c r="F211" i="18"/>
  <c r="F189" i="18"/>
  <c r="F113" i="18"/>
  <c r="F52" i="18"/>
  <c r="F33" i="18"/>
  <c r="F313" i="18"/>
  <c r="F294" i="18"/>
  <c r="F290" i="18"/>
  <c r="F286" i="18"/>
  <c r="F282" i="18"/>
  <c r="F267" i="18"/>
  <c r="F237" i="18"/>
  <c r="F233" i="18"/>
  <c r="F217" i="18"/>
  <c r="F181" i="18"/>
  <c r="F177" i="18"/>
  <c r="F173" i="18"/>
  <c r="F123" i="18"/>
  <c r="F104" i="18"/>
  <c r="F96" i="18"/>
  <c r="F54" i="18"/>
  <c r="F336" i="18"/>
  <c r="F325" i="18"/>
  <c r="F260" i="18"/>
  <c r="F256" i="18"/>
  <c r="F243" i="18"/>
  <c r="F224" i="18"/>
  <c r="F183" i="18"/>
  <c r="F164" i="18"/>
  <c r="F137" i="18"/>
  <c r="F106" i="18"/>
  <c r="F88" i="18"/>
  <c r="F56" i="18"/>
  <c r="F49" i="18"/>
  <c r="F30" i="18"/>
  <c r="F28" i="18"/>
  <c r="F26" i="18"/>
  <c r="F24" i="18"/>
  <c r="F22" i="18"/>
  <c r="F20" i="18"/>
  <c r="F18" i="18"/>
  <c r="F16" i="18"/>
  <c r="F252" i="18"/>
  <c r="F204" i="18"/>
  <c r="F162" i="18"/>
  <c r="F158" i="18"/>
  <c r="F133" i="18"/>
  <c r="F129" i="18"/>
  <c r="F117" i="18"/>
  <c r="F98" i="18"/>
  <c r="F58" i="18"/>
  <c r="F51" i="18"/>
  <c r="F7" i="18"/>
  <c r="F309" i="18"/>
  <c r="F213" i="18"/>
  <c r="F209" i="18"/>
  <c r="F124" i="18"/>
  <c r="F77" i="18"/>
  <c r="F53" i="18"/>
  <c r="F335" i="18"/>
  <c r="F315" i="18"/>
  <c r="F296" i="18"/>
  <c r="F292" i="18"/>
  <c r="F288" i="18"/>
  <c r="F284" i="18"/>
  <c r="F280" i="18"/>
  <c r="F239" i="18"/>
  <c r="F235" i="18"/>
  <c r="F231" i="18"/>
  <c r="F215" i="18"/>
  <c r="F179" i="18"/>
  <c r="F175" i="18"/>
  <c r="F119" i="18"/>
  <c r="F100" i="18"/>
  <c r="F92" i="18"/>
  <c r="F90" i="18"/>
  <c r="F55" i="18"/>
  <c r="F46" i="18"/>
  <c r="F338" i="18"/>
  <c r="F29" i="18"/>
  <c r="F25" i="18"/>
  <c r="F21" i="18"/>
  <c r="F17" i="18"/>
  <c r="F298" i="18"/>
  <c r="F57" i="18"/>
  <c r="F48" i="18"/>
  <c r="F258" i="18"/>
  <c r="F185" i="18"/>
  <c r="F198" i="18"/>
  <c r="F222" i="18"/>
  <c r="F226" i="18"/>
  <c r="F27" i="18"/>
  <c r="F23" i="18"/>
  <c r="F19" i="18"/>
  <c r="F15" i="18"/>
  <c r="F241" i="18"/>
  <c r="F109" i="18"/>
  <c r="F168" i="18"/>
  <c r="F107" i="18"/>
  <c r="F84" i="18"/>
  <c r="F65" i="18"/>
  <c r="F110" i="18"/>
  <c r="F166" i="18"/>
  <c r="F227" i="18"/>
  <c r="F272" i="18"/>
  <c r="F45" i="18"/>
  <c r="F210" i="18"/>
  <c r="F276" i="18"/>
  <c r="F38" i="18"/>
  <c r="F74" i="18"/>
  <c r="F163" i="18"/>
  <c r="F337" i="18"/>
  <c r="F171" i="18"/>
  <c r="F295" i="18"/>
  <c r="F329" i="18"/>
  <c r="F67" i="18"/>
  <c r="F152" i="18"/>
  <c r="F333" i="18"/>
  <c r="F172" i="18"/>
  <c r="F186" i="18"/>
  <c r="F214" i="18"/>
  <c r="F42" i="18"/>
  <c r="F78" i="18"/>
  <c r="F170" i="18"/>
  <c r="F304" i="18"/>
  <c r="F192" i="18"/>
  <c r="F234" i="18"/>
  <c r="F268" i="18"/>
  <c r="F75" i="18"/>
  <c r="F132" i="18"/>
  <c r="F195" i="18"/>
  <c r="F169" i="18"/>
  <c r="F275" i="18"/>
  <c r="F339" i="18"/>
  <c r="F10" i="18"/>
  <c r="F73" i="18"/>
  <c r="F249" i="18"/>
  <c r="F289" i="18"/>
  <c r="F327" i="18"/>
  <c r="F115" i="18"/>
  <c r="F130" i="18"/>
  <c r="F253" i="18"/>
  <c r="F328" i="18"/>
  <c r="F205" i="18"/>
  <c r="F274" i="18"/>
  <c r="F287" i="18"/>
  <c r="F301" i="18"/>
  <c r="F269" i="18"/>
  <c r="F212" i="18"/>
  <c r="F302" i="18"/>
  <c r="F41" i="18"/>
  <c r="F190" i="18"/>
  <c r="F303" i="18"/>
  <c r="F199" i="18"/>
  <c r="F232" i="18"/>
  <c r="F68" i="18"/>
  <c r="F63" i="18"/>
  <c r="F254" i="18"/>
  <c r="F174" i="18"/>
  <c r="F305" i="18"/>
  <c r="F326" i="18"/>
  <c r="F72" i="18"/>
  <c r="F126" i="18"/>
  <c r="F44" i="18"/>
  <c r="F248" i="18"/>
  <c r="F176" i="18"/>
  <c r="F281" i="18"/>
  <c r="F193" i="18"/>
  <c r="F82" i="18"/>
  <c r="F191" i="18"/>
  <c r="F264" i="18"/>
  <c r="F331" i="18"/>
  <c r="F279" i="18"/>
  <c r="F43" i="18"/>
  <c r="F238" i="18"/>
  <c r="F277" i="18"/>
  <c r="F114" i="18"/>
  <c r="F32" i="18"/>
  <c r="F208" i="18"/>
  <c r="F37" i="18"/>
  <c r="F80" i="18"/>
  <c r="F148" i="18"/>
  <c r="F251" i="18"/>
  <c r="F62" i="18"/>
  <c r="F196" i="18"/>
  <c r="F306" i="18"/>
  <c r="F81" i="18"/>
  <c r="F149" i="18"/>
  <c r="F266" i="18"/>
  <c r="F293" i="18"/>
  <c r="F76" i="18"/>
  <c r="F310" i="18"/>
  <c r="F71" i="18"/>
  <c r="F86" i="18"/>
  <c r="F134" i="18"/>
  <c r="F61" i="18"/>
  <c r="F291" i="18"/>
  <c r="F165" i="18"/>
  <c r="F60" i="18"/>
  <c r="F278" i="18"/>
  <c r="F70" i="18"/>
  <c r="F85" i="18"/>
  <c r="F236" i="18"/>
  <c r="F297" i="18"/>
  <c r="F150" i="18"/>
  <c r="F66" i="18"/>
  <c r="F125" i="18"/>
  <c r="F69" i="18"/>
  <c r="F178" i="18"/>
  <c r="F206" i="18"/>
  <c r="F330" i="18"/>
  <c r="F308" i="18"/>
  <c r="F273" i="18"/>
  <c r="F285" i="18"/>
  <c r="F64" i="18"/>
  <c r="F180" i="18"/>
  <c r="F167" i="18"/>
  <c r="F151" i="18"/>
  <c r="F87" i="18"/>
  <c r="F317" i="18"/>
  <c r="F182" i="18"/>
  <c r="F154" i="18"/>
  <c r="F283" i="18"/>
  <c r="F128" i="18"/>
  <c r="F39" i="18"/>
  <c r="F240" i="18"/>
  <c r="F263" i="18"/>
  <c r="F108" i="18"/>
  <c r="F300" i="18"/>
  <c r="F271" i="18"/>
  <c r="F14" i="18"/>
  <c r="F139" i="18"/>
  <c r="F245" i="18"/>
  <c r="F8" i="18"/>
  <c r="F135" i="18"/>
  <c r="F112" i="18"/>
  <c r="F221" i="18"/>
  <c r="F229" i="18"/>
  <c r="F262" i="18"/>
  <c r="F111" i="18"/>
  <c r="F312" i="18"/>
  <c r="F47" i="18"/>
  <c r="F91" i="18"/>
  <c r="F230" i="18"/>
  <c r="F36" i="18"/>
  <c r="F34" i="18"/>
  <c r="F220" i="18"/>
  <c r="F35" i="18"/>
  <c r="F31" i="18"/>
  <c r="F219" i="18"/>
  <c r="F218" i="18"/>
  <c r="G7" i="12"/>
  <c r="G341" i="12"/>
  <c r="F341" i="17"/>
  <c r="I31" i="3"/>
  <c r="H31" i="3"/>
  <c r="I31" i="4"/>
  <c r="G12" i="6"/>
  <c r="E13" i="8"/>
  <c r="C12" i="8"/>
  <c r="H31" i="13"/>
  <c r="G12" i="14"/>
  <c r="F333" i="15"/>
  <c r="F331" i="15"/>
  <c r="F329" i="15"/>
  <c r="F327" i="15"/>
  <c r="F314" i="15"/>
  <c r="F293" i="15"/>
  <c r="F291" i="15"/>
  <c r="F289" i="15"/>
  <c r="F287" i="15"/>
  <c r="F285" i="15"/>
  <c r="F283" i="15"/>
  <c r="F281" i="15"/>
  <c r="F268" i="15"/>
  <c r="F266" i="15"/>
  <c r="F253" i="15"/>
  <c r="F251" i="15"/>
  <c r="F238" i="15"/>
  <c r="F236" i="15"/>
  <c r="F234" i="15"/>
  <c r="F232" i="15"/>
  <c r="F212" i="15"/>
  <c r="F210" i="15"/>
  <c r="F208" i="15"/>
  <c r="F195" i="15"/>
  <c r="F180" i="15"/>
  <c r="F178" i="15"/>
  <c r="F176" i="15"/>
  <c r="F174" i="15"/>
  <c r="F134" i="15"/>
  <c r="F132" i="15"/>
  <c r="F130" i="15"/>
  <c r="F128" i="15"/>
  <c r="F328" i="15"/>
  <c r="F303" i="15"/>
  <c r="F298" i="15"/>
  <c r="F198" i="15"/>
  <c r="F185" i="15"/>
  <c r="F183" i="15"/>
  <c r="F137" i="15"/>
  <c r="F114" i="15"/>
  <c r="F89" i="15"/>
  <c r="F87" i="15"/>
  <c r="F30" i="15"/>
  <c r="F28" i="15"/>
  <c r="F26" i="15"/>
  <c r="F24" i="15"/>
  <c r="F22" i="15"/>
  <c r="F20" i="15"/>
  <c r="F18" i="15"/>
  <c r="F16" i="15"/>
  <c r="F246" i="15"/>
  <c r="F203" i="15"/>
  <c r="F146" i="15"/>
  <c r="F144" i="15"/>
  <c r="F142" i="15"/>
  <c r="F140" i="15"/>
  <c r="F123" i="15"/>
  <c r="F121" i="15"/>
  <c r="F119" i="15"/>
  <c r="F117" i="15"/>
  <c r="F106" i="15"/>
  <c r="F104" i="15"/>
  <c r="F102" i="15"/>
  <c r="F100" i="15"/>
  <c r="F98" i="15"/>
  <c r="F96" i="15"/>
  <c r="F92" i="15"/>
  <c r="F59" i="15"/>
  <c r="F57" i="15"/>
  <c r="F55" i="15"/>
  <c r="F53" i="15"/>
  <c r="F51" i="15"/>
  <c r="F49" i="15"/>
  <c r="F7" i="15"/>
  <c r="F330" i="15"/>
  <c r="F313" i="15"/>
  <c r="F305" i="15"/>
  <c r="F315" i="15"/>
  <c r="F278" i="15"/>
  <c r="F244" i="15"/>
  <c r="F205" i="15"/>
  <c r="F155" i="15"/>
  <c r="F138" i="15"/>
  <c r="F110" i="15"/>
  <c r="F90" i="15"/>
  <c r="F61" i="15"/>
  <c r="F21" i="15"/>
  <c r="F340" i="15"/>
  <c r="F255" i="15"/>
  <c r="F171" i="15"/>
  <c r="F161" i="15"/>
  <c r="F150" i="15"/>
  <c r="F127" i="15"/>
  <c r="F125" i="15"/>
  <c r="F113" i="15"/>
  <c r="F63" i="15"/>
  <c r="F27" i="15"/>
  <c r="F274" i="15"/>
  <c r="F261" i="15"/>
  <c r="F65" i="15"/>
  <c r="F15" i="15"/>
  <c r="F332" i="15"/>
  <c r="F326" i="15"/>
  <c r="F223" i="15"/>
  <c r="F190" i="15"/>
  <c r="F157" i="15"/>
  <c r="F67" i="15"/>
  <c r="F33" i="15"/>
  <c r="F23" i="15"/>
  <c r="F270" i="15"/>
  <c r="F257" i="15"/>
  <c r="F245" i="15"/>
  <c r="F216" i="15"/>
  <c r="F184" i="15"/>
  <c r="F152" i="15"/>
  <c r="F139" i="15"/>
  <c r="F69" i="15"/>
  <c r="F29" i="15"/>
  <c r="F17" i="15"/>
  <c r="F334" i="15"/>
  <c r="F276" i="15"/>
  <c r="F242" i="15"/>
  <c r="F165" i="15"/>
  <c r="F136" i="15"/>
  <c r="F91" i="15"/>
  <c r="F88" i="15"/>
  <c r="F71" i="15"/>
  <c r="F40" i="15"/>
  <c r="F38" i="15"/>
  <c r="F225" i="15"/>
  <c r="F197" i="15"/>
  <c r="F192" i="15"/>
  <c r="F167" i="15"/>
  <c r="F159" i="15"/>
  <c r="F73" i="15"/>
  <c r="F25" i="15"/>
  <c r="F19" i="15"/>
  <c r="F259" i="15"/>
  <c r="F169" i="15"/>
  <c r="F108" i="15"/>
  <c r="F75" i="15"/>
  <c r="I7" i="15"/>
  <c r="F11" i="15"/>
  <c r="F222" i="15"/>
  <c r="F194" i="15"/>
  <c r="F148" i="15"/>
  <c r="F321" i="15"/>
  <c r="F260" i="15"/>
  <c r="F62" i="15"/>
  <c r="F118" i="15"/>
  <c r="F181" i="15"/>
  <c r="F290" i="15"/>
  <c r="F45" i="15"/>
  <c r="F101" i="15"/>
  <c r="F193" i="15"/>
  <c r="F258" i="15"/>
  <c r="F202" i="15"/>
  <c r="F70" i="15"/>
  <c r="F147" i="15"/>
  <c r="F179" i="15"/>
  <c r="F241" i="15"/>
  <c r="F292" i="15"/>
  <c r="F99" i="15"/>
  <c r="F309" i="15"/>
  <c r="F249" i="15"/>
  <c r="F319" i="15"/>
  <c r="F323" i="15"/>
  <c r="F296" i="15"/>
  <c r="F320" i="15"/>
  <c r="F66" i="15"/>
  <c r="F189" i="15"/>
  <c r="F78" i="15"/>
  <c r="F213" i="15"/>
  <c r="F133" i="15"/>
  <c r="F72" i="15"/>
  <c r="F207" i="15"/>
  <c r="F252" i="15"/>
  <c r="F80" i="15"/>
  <c r="F153" i="15"/>
  <c r="F215" i="15"/>
  <c r="F264" i="15"/>
  <c r="F339" i="15"/>
  <c r="F228" i="15"/>
  <c r="F14" i="15"/>
  <c r="F56" i="15"/>
  <c r="F85" i="15"/>
  <c r="F239" i="15"/>
  <c r="F82" i="15"/>
  <c r="F145" i="15"/>
  <c r="F173" i="15"/>
  <c r="F187" i="15"/>
  <c r="F226" i="15"/>
  <c r="F282" i="15"/>
  <c r="F294" i="15"/>
  <c r="F54" i="15"/>
  <c r="F122" i="15"/>
  <c r="F95" i="15"/>
  <c r="F158" i="15"/>
  <c r="F233" i="15"/>
  <c r="F84" i="15"/>
  <c r="F284" i="15"/>
  <c r="F52" i="15"/>
  <c r="F162" i="15"/>
  <c r="F149" i="15"/>
  <c r="F273" i="15"/>
  <c r="F338" i="15"/>
  <c r="F324" i="15"/>
  <c r="F43" i="15"/>
  <c r="F93" i="15"/>
  <c r="F64" i="15"/>
  <c r="F94" i="15"/>
  <c r="F201" i="15"/>
  <c r="F44" i="15"/>
  <c r="F124" i="15"/>
  <c r="F243" i="15"/>
  <c r="F74" i="15"/>
  <c r="F196" i="15"/>
  <c r="F9" i="15"/>
  <c r="F166" i="15"/>
  <c r="F214" i="15"/>
  <c r="F120" i="15"/>
  <c r="F336" i="15"/>
  <c r="F151" i="15"/>
  <c r="F275" i="15"/>
  <c r="F103" i="15"/>
  <c r="F231" i="15"/>
  <c r="F247" i="15"/>
  <c r="F297" i="15"/>
  <c r="F337" i="15"/>
  <c r="F217" i="15"/>
  <c r="F79" i="15"/>
  <c r="F224" i="15"/>
  <c r="F105" i="15"/>
  <c r="F269" i="15"/>
  <c r="F37" i="15"/>
  <c r="F68" i="15"/>
  <c r="F170" i="15"/>
  <c r="F277" i="15"/>
  <c r="F311" i="15"/>
  <c r="F204" i="15"/>
  <c r="F272" i="15"/>
  <c r="F32" i="15"/>
  <c r="F126" i="15"/>
  <c r="F97" i="15"/>
  <c r="F154" i="15"/>
  <c r="F177" i="15"/>
  <c r="F267" i="15"/>
  <c r="F286" i="15"/>
  <c r="F76" i="15"/>
  <c r="F86" i="15"/>
  <c r="F39" i="15"/>
  <c r="F116" i="15"/>
  <c r="F182" i="15"/>
  <c r="F237" i="15"/>
  <c r="F299" i="15"/>
  <c r="F175" i="15"/>
  <c r="F211" i="15"/>
  <c r="F288" i="15"/>
  <c r="F164" i="15"/>
  <c r="F191" i="15"/>
  <c r="F295" i="15"/>
  <c r="F308" i="15"/>
  <c r="F302" i="15"/>
  <c r="F200" i="15"/>
  <c r="F156" i="15"/>
  <c r="F312" i="15"/>
  <c r="F160" i="15"/>
  <c r="F209" i="15"/>
  <c r="F279" i="15"/>
  <c r="F109" i="15"/>
  <c r="F129" i="15"/>
  <c r="F168" i="15"/>
  <c r="F240" i="15"/>
  <c r="F230" i="15"/>
  <c r="F310" i="15"/>
  <c r="F143" i="15"/>
  <c r="F131" i="15"/>
  <c r="F206" i="15"/>
  <c r="F304" i="15"/>
  <c r="F256" i="15"/>
  <c r="F141" i="15"/>
  <c r="F188" i="15"/>
  <c r="F83" i="15"/>
  <c r="F42" i="15"/>
  <c r="F316" i="15"/>
  <c r="F335" i="15"/>
  <c r="F50" i="15"/>
  <c r="F41" i="15"/>
  <c r="F280" i="15"/>
  <c r="F306" i="15"/>
  <c r="F318" i="15"/>
  <c r="F107" i="15"/>
  <c r="F48" i="15"/>
  <c r="F10" i="15"/>
  <c r="F322" i="15"/>
  <c r="F81" i="15"/>
  <c r="F254" i="15"/>
  <c r="F221" i="15"/>
  <c r="F235" i="15"/>
  <c r="F58" i="15"/>
  <c r="F229" i="15"/>
  <c r="F112" i="15"/>
  <c r="F186" i="15"/>
  <c r="F115" i="15"/>
  <c r="F47" i="15"/>
  <c r="F271" i="15"/>
  <c r="F77" i="15"/>
  <c r="F248" i="15"/>
  <c r="F8" i="15"/>
  <c r="F199" i="15"/>
  <c r="F172" i="15"/>
  <c r="F220" i="15"/>
  <c r="F135" i="15"/>
  <c r="F36" i="15"/>
  <c r="F227" i="15"/>
  <c r="F325" i="15"/>
  <c r="F265" i="15"/>
  <c r="F163" i="15"/>
  <c r="F60" i="15"/>
  <c r="F250" i="15"/>
  <c r="F219" i="15"/>
  <c r="F307" i="15"/>
  <c r="F46" i="15"/>
  <c r="F111" i="15"/>
  <c r="F317" i="15"/>
  <c r="F218" i="15"/>
  <c r="F34" i="15"/>
  <c r="F31" i="15"/>
  <c r="F262" i="15"/>
  <c r="F301" i="15"/>
  <c r="F35" i="15"/>
  <c r="F263" i="15"/>
  <c r="F300" i="15"/>
  <c r="F13" i="15"/>
  <c r="E13" i="24"/>
  <c r="C12" i="24"/>
  <c r="E13" i="10"/>
  <c r="H13" i="10" s="1"/>
  <c r="C12" i="10"/>
  <c r="I31" i="12"/>
  <c r="H31" i="12"/>
  <c r="H31" i="16"/>
  <c r="G7" i="24"/>
  <c r="G341" i="24"/>
  <c r="G12" i="4"/>
  <c r="I31" i="8"/>
  <c r="G12" i="10"/>
  <c r="G341" i="22"/>
  <c r="G7" i="22"/>
  <c r="I31" i="24"/>
  <c r="H31" i="24"/>
  <c r="H13" i="19"/>
  <c r="G12" i="19"/>
  <c r="I13" i="19"/>
  <c r="H31" i="2"/>
  <c r="E13" i="9"/>
  <c r="H13" i="9" s="1"/>
  <c r="C12" i="9"/>
  <c r="H13" i="20"/>
  <c r="I31" i="14"/>
  <c r="I31" i="11"/>
  <c r="C12" i="16"/>
  <c r="E13" i="16"/>
  <c r="H13" i="16" s="1"/>
  <c r="G12" i="16"/>
  <c r="C12" i="14"/>
  <c r="E13" i="14"/>
  <c r="H13" i="14" s="1"/>
  <c r="H31" i="4"/>
  <c r="E13" i="11"/>
  <c r="C12" i="11"/>
  <c r="H13" i="17"/>
  <c r="G12" i="17"/>
  <c r="G12" i="2"/>
  <c r="F13" i="17"/>
  <c r="I31" i="9"/>
  <c r="E12" i="1"/>
  <c r="C7" i="1"/>
  <c r="E7" i="1" s="1"/>
  <c r="F13" i="1" s="1"/>
  <c r="C341" i="1"/>
  <c r="E341" i="1" s="1"/>
  <c r="I13" i="1"/>
  <c r="H13" i="1"/>
  <c r="G12" i="1"/>
  <c r="AE42" i="5" l="1"/>
  <c r="AF42" i="5"/>
  <c r="AH42" i="5"/>
  <c r="AC42" i="5"/>
  <c r="E43" i="5"/>
  <c r="G43" i="5"/>
  <c r="AH43" i="5"/>
  <c r="AF43" i="5"/>
  <c r="AC43" i="5"/>
  <c r="AE44" i="5"/>
  <c r="AH44" i="5"/>
  <c r="AF44" i="5"/>
  <c r="AC44" i="5"/>
  <c r="E45" i="5"/>
  <c r="G45" i="5"/>
  <c r="AH45" i="5"/>
  <c r="AF45" i="5"/>
  <c r="AC45" i="5"/>
  <c r="AE48" i="5"/>
  <c r="AF48" i="5"/>
  <c r="AH48" i="5"/>
  <c r="AC48" i="5"/>
  <c r="AF49" i="5"/>
  <c r="AH49" i="5"/>
  <c r="AC49" i="5"/>
  <c r="G49" i="5"/>
  <c r="AE49" i="5"/>
  <c r="AH50" i="5"/>
  <c r="AF50" i="5"/>
  <c r="AC50" i="5"/>
  <c r="E50" i="5"/>
  <c r="G50" i="5"/>
  <c r="AC51" i="5"/>
  <c r="AH51" i="5"/>
  <c r="AF51" i="5"/>
  <c r="G51" i="5"/>
  <c r="AE51" i="5"/>
  <c r="AF53" i="5"/>
  <c r="AH53" i="5"/>
  <c r="AC53" i="5"/>
  <c r="G53" i="5"/>
  <c r="AE53" i="5"/>
  <c r="AE54" i="5"/>
  <c r="AF54" i="5"/>
  <c r="AH54" i="5"/>
  <c r="AC54" i="5"/>
  <c r="AH55" i="5"/>
  <c r="AF55" i="5"/>
  <c r="AC55" i="5"/>
  <c r="E55" i="5"/>
  <c r="G55" i="5"/>
  <c r="AH56" i="5"/>
  <c r="AF56" i="5"/>
  <c r="AC56" i="5"/>
  <c r="G56" i="5"/>
  <c r="AE56" i="5"/>
  <c r="AE57" i="5"/>
  <c r="AH57" i="5"/>
  <c r="AF57" i="5"/>
  <c r="AC57" i="5"/>
  <c r="G57" i="5"/>
  <c r="AE58" i="5"/>
  <c r="AF58" i="5"/>
  <c r="Z63" i="5"/>
  <c r="AB63" i="5" s="1"/>
  <c r="AC63" i="5" s="1"/>
  <c r="B64" i="5"/>
  <c r="B67" i="5"/>
  <c r="D63" i="5"/>
  <c r="E63" i="5" s="1"/>
  <c r="AH59" i="5"/>
  <c r="AF59" i="5"/>
  <c r="AC59" i="5"/>
  <c r="G59" i="5"/>
  <c r="AE59" i="5"/>
  <c r="AD60" i="5"/>
  <c r="G60" i="5"/>
  <c r="AD63" i="5"/>
  <c r="F64" i="5"/>
  <c r="AE62" i="5"/>
  <c r="AF62" i="5"/>
  <c r="F12" i="23"/>
  <c r="F219" i="23"/>
  <c r="F239" i="23"/>
  <c r="F129" i="23"/>
  <c r="F40" i="23"/>
  <c r="F147" i="23"/>
  <c r="F105" i="23"/>
  <c r="F58" i="23"/>
  <c r="F330" i="23"/>
  <c r="F33" i="23"/>
  <c r="F72" i="23"/>
  <c r="F36" i="23"/>
  <c r="F273" i="23"/>
  <c r="F76" i="23"/>
  <c r="F39" i="23"/>
  <c r="F138" i="23"/>
  <c r="F110" i="23"/>
  <c r="F268" i="23"/>
  <c r="F179" i="23"/>
  <c r="F338" i="23"/>
  <c r="F320" i="23"/>
  <c r="F259" i="23"/>
  <c r="F106" i="23"/>
  <c r="F127" i="23"/>
  <c r="F336" i="23"/>
  <c r="F228" i="23"/>
  <c r="F27" i="23"/>
  <c r="F177" i="23"/>
  <c r="F132" i="23"/>
  <c r="F340" i="23"/>
  <c r="F238" i="23"/>
  <c r="F181" i="23"/>
  <c r="F176" i="23"/>
  <c r="F299" i="23"/>
  <c r="F60" i="23"/>
  <c r="F189" i="23"/>
  <c r="F80" i="23"/>
  <c r="F244" i="23"/>
  <c r="F119" i="23"/>
  <c r="F339" i="23"/>
  <c r="F180" i="23"/>
  <c r="F271" i="23"/>
  <c r="F263" i="23"/>
  <c r="F220" i="23"/>
  <c r="F120" i="23"/>
  <c r="F333" i="23"/>
  <c r="F43" i="23"/>
  <c r="F173" i="23"/>
  <c r="F158" i="23"/>
  <c r="F16" i="23"/>
  <c r="F226" i="23"/>
  <c r="F237" i="23"/>
  <c r="F85" i="23"/>
  <c r="F323" i="23"/>
  <c r="F145" i="23"/>
  <c r="F103" i="23"/>
  <c r="F56" i="23"/>
  <c r="F328" i="23"/>
  <c r="F168" i="23"/>
  <c r="F64" i="23"/>
  <c r="F327" i="23"/>
  <c r="F264" i="23"/>
  <c r="F70" i="23"/>
  <c r="F29" i="23"/>
  <c r="F175" i="23"/>
  <c r="F335" i="23"/>
  <c r="F293" i="23"/>
  <c r="F89" i="23"/>
  <c r="F91" i="23"/>
  <c r="F137" i="23"/>
  <c r="F144" i="23"/>
  <c r="F164" i="23"/>
  <c r="F221" i="23"/>
  <c r="F156" i="23"/>
  <c r="F225" i="23"/>
  <c r="F153" i="23"/>
  <c r="F11" i="23"/>
  <c r="F174" i="23"/>
  <c r="F184" i="23"/>
  <c r="F291" i="23"/>
  <c r="F45" i="23"/>
  <c r="F210" i="23"/>
  <c r="F104" i="23"/>
  <c r="F193" i="23"/>
  <c r="F240" i="23"/>
  <c r="F178" i="23"/>
  <c r="F314" i="23"/>
  <c r="F87" i="23"/>
  <c r="F92" i="23"/>
  <c r="F236" i="23"/>
  <c r="F34" i="23"/>
  <c r="F301" i="23"/>
  <c r="F31" i="23"/>
  <c r="F202" i="23"/>
  <c r="F44" i="23"/>
  <c r="F71" i="23"/>
  <c r="F213" i="23"/>
  <c r="F308" i="23"/>
  <c r="F317" i="23"/>
  <c r="F315" i="23"/>
  <c r="F218" i="23"/>
  <c r="F235" i="23"/>
  <c r="F83" i="23"/>
  <c r="F321" i="23"/>
  <c r="F143" i="23"/>
  <c r="F101" i="23"/>
  <c r="F54" i="23"/>
  <c r="F326" i="23"/>
  <c r="F59" i="23"/>
  <c r="F170" i="23"/>
  <c r="F191" i="23"/>
  <c r="F186" i="23"/>
  <c r="F249" i="23"/>
  <c r="F10" i="23"/>
  <c r="F207" i="23"/>
  <c r="F67" i="23"/>
  <c r="F171" i="23"/>
  <c r="F73" i="23"/>
  <c r="F154" i="23"/>
  <c r="F198" i="23"/>
  <c r="F159" i="23"/>
  <c r="F267" i="23"/>
  <c r="F307" i="23"/>
  <c r="F215" i="23"/>
  <c r="F261" i="23"/>
  <c r="F211" i="23"/>
  <c r="F265" i="23"/>
  <c r="F208" i="23"/>
  <c r="F270" i="23"/>
  <c r="F148" i="23"/>
  <c r="F100" i="23"/>
  <c r="F232" i="23"/>
  <c r="F84" i="23"/>
  <c r="F246" i="23"/>
  <c r="F318" i="23"/>
  <c r="F212" i="23"/>
  <c r="F65" i="23"/>
  <c r="F325" i="23"/>
  <c r="F121" i="23"/>
  <c r="F289" i="23"/>
  <c r="F229" i="23"/>
  <c r="F272" i="23"/>
  <c r="F95" i="23"/>
  <c r="F126" i="23"/>
  <c r="F214" i="23"/>
  <c r="F251" i="23"/>
  <c r="F309" i="23"/>
  <c r="F165" i="23"/>
  <c r="F233" i="23"/>
  <c r="F81" i="23"/>
  <c r="F319" i="23"/>
  <c r="F141" i="23"/>
  <c r="F99" i="23"/>
  <c r="F52" i="23"/>
  <c r="F305" i="23"/>
  <c r="F23" i="23"/>
  <c r="F302" i="23"/>
  <c r="F151" i="23"/>
  <c r="F166" i="23"/>
  <c r="F115" i="23"/>
  <c r="F7" i="23"/>
  <c r="F282" i="23"/>
  <c r="F204" i="23"/>
  <c r="F216" i="23"/>
  <c r="F21" i="23"/>
  <c r="F203" i="23"/>
  <c r="F243" i="23"/>
  <c r="F161" i="23"/>
  <c r="F61" i="23"/>
  <c r="F9" i="23"/>
  <c r="F256" i="23"/>
  <c r="F63" i="23"/>
  <c r="F112" i="23"/>
  <c r="F311" i="23"/>
  <c r="F253" i="23"/>
  <c r="F196" i="23"/>
  <c r="F227" i="23"/>
  <c r="F160" i="23"/>
  <c r="F285" i="23"/>
  <c r="F266" i="23"/>
  <c r="F30" i="23"/>
  <c r="F49" i="23"/>
  <c r="F234" i="23"/>
  <c r="F312" i="23"/>
  <c r="F107" i="23"/>
  <c r="F245" i="23"/>
  <c r="F167" i="23"/>
  <c r="F14" i="23"/>
  <c r="F139" i="23"/>
  <c r="F13" i="23"/>
  <c r="F90" i="23"/>
  <c r="F74" i="23"/>
  <c r="F201" i="23"/>
  <c r="F195" i="23"/>
  <c r="F294" i="23"/>
  <c r="F152" i="23"/>
  <c r="F20" i="23"/>
  <c r="F231" i="23"/>
  <c r="F79" i="23"/>
  <c r="F247" i="23"/>
  <c r="F122" i="23"/>
  <c r="F97" i="23"/>
  <c r="F50" i="23"/>
  <c r="F303" i="23"/>
  <c r="F15" i="23"/>
  <c r="F206" i="23"/>
  <c r="F109" i="23"/>
  <c r="F163" i="23"/>
  <c r="F47" i="23"/>
  <c r="F199" i="23"/>
  <c r="F135" i="23"/>
  <c r="F288" i="23"/>
  <c r="F257" i="23"/>
  <c r="F142" i="23"/>
  <c r="F75" i="23"/>
  <c r="F128" i="23"/>
  <c r="F254" i="23"/>
  <c r="F124" i="23"/>
  <c r="F28" i="23"/>
  <c r="F130" i="23"/>
  <c r="F19" i="23"/>
  <c r="F26" i="23"/>
  <c r="F117" i="23"/>
  <c r="F283" i="23"/>
  <c r="F22" i="23"/>
  <c r="F269" i="23"/>
  <c r="F222" i="23"/>
  <c r="F310" i="23"/>
  <c r="F169" i="23"/>
  <c r="F194" i="23"/>
  <c r="F140" i="23"/>
  <c r="F287" i="23"/>
  <c r="F8" i="23"/>
  <c r="F250" i="23"/>
  <c r="F183" i="23"/>
  <c r="F316" i="23"/>
  <c r="F172" i="23"/>
  <c r="F35" i="23"/>
  <c r="F209" i="23"/>
  <c r="F133" i="23"/>
  <c r="F88" i="23"/>
  <c r="F200" i="23"/>
  <c r="F118" i="23"/>
  <c r="F93" i="23"/>
  <c r="F334" i="23"/>
  <c r="F192" i="23"/>
  <c r="F277" i="23"/>
  <c r="F66" i="23"/>
  <c r="F329" i="23"/>
  <c r="F37" i="23"/>
  <c r="F275" i="23"/>
  <c r="F68" i="23"/>
  <c r="F324" i="23"/>
  <c r="F108" i="23"/>
  <c r="F41" i="23"/>
  <c r="F286" i="23"/>
  <c r="F96" i="23"/>
  <c r="F295" i="23"/>
  <c r="F322" i="23"/>
  <c r="F248" i="23"/>
  <c r="F296" i="23"/>
  <c r="F281" i="23"/>
  <c r="F185" i="23"/>
  <c r="F113" i="23"/>
  <c r="F217" i="23"/>
  <c r="F150" i="23"/>
  <c r="F284" i="23"/>
  <c r="F98" i="23"/>
  <c r="F78" i="23"/>
  <c r="F276" i="23"/>
  <c r="F18" i="23"/>
  <c r="F279" i="23"/>
  <c r="F224" i="23"/>
  <c r="F190" i="23"/>
  <c r="F297" i="23"/>
  <c r="F155" i="23"/>
  <c r="F313" i="23"/>
  <c r="F337" i="23"/>
  <c r="F111" i="23"/>
  <c r="F300" i="23"/>
  <c r="F278" i="23"/>
  <c r="F57" i="23"/>
  <c r="F292" i="23"/>
  <c r="F102" i="23"/>
  <c r="F260" i="23"/>
  <c r="F123" i="23"/>
  <c r="F230" i="23"/>
  <c r="F131" i="23"/>
  <c r="F77" i="23"/>
  <c r="F187" i="23"/>
  <c r="F116" i="23"/>
  <c r="F86" i="23"/>
  <c r="F332" i="23"/>
  <c r="F38" i="23"/>
  <c r="F149" i="23"/>
  <c r="F42" i="23"/>
  <c r="F304" i="23"/>
  <c r="F331" i="23"/>
  <c r="F53" i="23"/>
  <c r="F62" i="23"/>
  <c r="F17" i="23"/>
  <c r="F241" i="23"/>
  <c r="F157" i="23"/>
  <c r="F94" i="23"/>
  <c r="F146" i="23"/>
  <c r="F223" i="23"/>
  <c r="F290" i="23"/>
  <c r="F25" i="23"/>
  <c r="F182" i="23"/>
  <c r="F125" i="23"/>
  <c r="F255" i="23"/>
  <c r="F69" i="23"/>
  <c r="F258" i="23"/>
  <c r="F274" i="23"/>
  <c r="F114" i="23"/>
  <c r="F136" i="23"/>
  <c r="F134" i="23"/>
  <c r="F242" i="23"/>
  <c r="F24" i="23"/>
  <c r="F55" i="23"/>
  <c r="F298" i="23"/>
  <c r="F197" i="23"/>
  <c r="F252" i="23"/>
  <c r="F280" i="23"/>
  <c r="F82" i="23"/>
  <c r="F205" i="23"/>
  <c r="F262" i="23"/>
  <c r="F32" i="23"/>
  <c r="F48" i="23"/>
  <c r="F306" i="23"/>
  <c r="F51" i="23"/>
  <c r="F188" i="23"/>
  <c r="F162" i="23"/>
  <c r="F46" i="23"/>
  <c r="I7" i="18"/>
  <c r="I341" i="18"/>
  <c r="H7" i="20"/>
  <c r="H12" i="20"/>
  <c r="H341" i="20"/>
  <c r="C7" i="8"/>
  <c r="E7" i="8" s="1"/>
  <c r="F13" i="8" s="1"/>
  <c r="E12" i="8"/>
  <c r="H12" i="8" s="1"/>
  <c r="C341" i="8"/>
  <c r="E341" i="8" s="1"/>
  <c r="I13" i="3"/>
  <c r="H13" i="3"/>
  <c r="G341" i="9"/>
  <c r="G7" i="9"/>
  <c r="G7" i="21"/>
  <c r="G341" i="21"/>
  <c r="G341" i="2"/>
  <c r="G7" i="2"/>
  <c r="H12" i="17"/>
  <c r="G341" i="17"/>
  <c r="G7" i="17"/>
  <c r="I13" i="8"/>
  <c r="I12" i="17"/>
  <c r="C7" i="22"/>
  <c r="E7" i="22" s="1"/>
  <c r="F13" i="22" s="1"/>
  <c r="E12" i="22"/>
  <c r="C341" i="22"/>
  <c r="E12" i="13"/>
  <c r="H12" i="13" s="1"/>
  <c r="C341" i="13"/>
  <c r="E341" i="13" s="1"/>
  <c r="C7" i="13"/>
  <c r="E7" i="13" s="1"/>
  <c r="I13" i="16"/>
  <c r="E12" i="9"/>
  <c r="H12" i="9" s="1"/>
  <c r="C341" i="9"/>
  <c r="E341" i="9" s="1"/>
  <c r="C7" i="9"/>
  <c r="E7" i="9" s="1"/>
  <c r="F13" i="9" s="1"/>
  <c r="I13" i="22"/>
  <c r="H13" i="22"/>
  <c r="E12" i="6"/>
  <c r="H12" i="6" s="1"/>
  <c r="C341" i="6"/>
  <c r="E341" i="6" s="1"/>
  <c r="C7" i="6"/>
  <c r="E7" i="6" s="1"/>
  <c r="F13" i="6" s="1"/>
  <c r="I13" i="13"/>
  <c r="E12" i="2"/>
  <c r="C7" i="2"/>
  <c r="E7" i="2" s="1"/>
  <c r="F13" i="2" s="1"/>
  <c r="C341" i="2"/>
  <c r="E341" i="2" s="1"/>
  <c r="E12" i="3"/>
  <c r="C7" i="3"/>
  <c r="E7" i="3" s="1"/>
  <c r="C341" i="3"/>
  <c r="E341" i="3" s="1"/>
  <c r="H341" i="3" s="1"/>
  <c r="E12" i="11"/>
  <c r="H12" i="11" s="1"/>
  <c r="C341" i="11"/>
  <c r="E341" i="11" s="1"/>
  <c r="C7" i="11"/>
  <c r="E7" i="11" s="1"/>
  <c r="F13" i="11" s="1"/>
  <c r="E12" i="16"/>
  <c r="H12" i="16" s="1"/>
  <c r="C341" i="16"/>
  <c r="E341" i="16" s="1"/>
  <c r="C7" i="16"/>
  <c r="E7" i="16" s="1"/>
  <c r="I13" i="9"/>
  <c r="G7" i="4"/>
  <c r="G341" i="4"/>
  <c r="E12" i="10"/>
  <c r="H12" i="10" s="1"/>
  <c r="C7" i="10"/>
  <c r="E7" i="10" s="1"/>
  <c r="F13" i="10" s="1"/>
  <c r="C341" i="10"/>
  <c r="E341" i="10" s="1"/>
  <c r="G7" i="6"/>
  <c r="G341" i="6"/>
  <c r="C7" i="21"/>
  <c r="E7" i="21" s="1"/>
  <c r="E12" i="21"/>
  <c r="H12" i="21" s="1"/>
  <c r="C341" i="21"/>
  <c r="E341" i="21" s="1"/>
  <c r="G7" i="13"/>
  <c r="G341" i="13"/>
  <c r="H12" i="23"/>
  <c r="G341" i="23"/>
  <c r="G7" i="23"/>
  <c r="I12" i="23"/>
  <c r="C7" i="7"/>
  <c r="E7" i="7" s="1"/>
  <c r="H7" i="7" s="1"/>
  <c r="E12" i="7"/>
  <c r="C341" i="7"/>
  <c r="E341" i="7" s="1"/>
  <c r="H341" i="7" s="1"/>
  <c r="I13" i="6"/>
  <c r="I13" i="2"/>
  <c r="E12" i="14"/>
  <c r="H12" i="14" s="1"/>
  <c r="C341" i="14"/>
  <c r="C7" i="14"/>
  <c r="E7" i="14" s="1"/>
  <c r="I13" i="11"/>
  <c r="I13" i="10"/>
  <c r="I13" i="21"/>
  <c r="I13" i="7"/>
  <c r="H13" i="7"/>
  <c r="G341" i="11"/>
  <c r="G7" i="11"/>
  <c r="I341" i="20"/>
  <c r="F341" i="20"/>
  <c r="G341" i="16"/>
  <c r="G7" i="16"/>
  <c r="E12" i="24"/>
  <c r="C7" i="24"/>
  <c r="E7" i="24" s="1"/>
  <c r="C341" i="24"/>
  <c r="E341" i="24" s="1"/>
  <c r="H341" i="24" s="1"/>
  <c r="I13" i="12"/>
  <c r="H13" i="12"/>
  <c r="H13" i="8"/>
  <c r="E12" i="4"/>
  <c r="H12" i="4" s="1"/>
  <c r="C7" i="4"/>
  <c r="E7" i="4" s="1"/>
  <c r="F13" i="4" s="1"/>
  <c r="C341" i="4"/>
  <c r="E341" i="4" s="1"/>
  <c r="H13" i="11"/>
  <c r="F316" i="20"/>
  <c r="F314" i="20"/>
  <c r="F307" i="20"/>
  <c r="F244" i="20"/>
  <c r="F225" i="20"/>
  <c r="F223" i="20"/>
  <c r="F207" i="20"/>
  <c r="F197" i="20"/>
  <c r="F340" i="20"/>
  <c r="F323" i="20"/>
  <c r="F321" i="20"/>
  <c r="F319" i="20"/>
  <c r="F247" i="20"/>
  <c r="F228" i="20"/>
  <c r="F202" i="20"/>
  <c r="F200" i="20"/>
  <c r="F187" i="20"/>
  <c r="F147" i="20"/>
  <c r="F145" i="20"/>
  <c r="F143" i="20"/>
  <c r="F141" i="20"/>
  <c r="F122" i="20"/>
  <c r="F120" i="20"/>
  <c r="F118" i="20"/>
  <c r="F116" i="20"/>
  <c r="F105" i="20"/>
  <c r="F103" i="20"/>
  <c r="F101" i="20"/>
  <c r="F99" i="20"/>
  <c r="F97" i="20"/>
  <c r="F95" i="20"/>
  <c r="F93" i="20"/>
  <c r="F86" i="20"/>
  <c r="F75" i="20"/>
  <c r="F73" i="20"/>
  <c r="F71" i="20"/>
  <c r="F69" i="20"/>
  <c r="F67" i="20"/>
  <c r="F65" i="20"/>
  <c r="F63" i="20"/>
  <c r="F61" i="20"/>
  <c r="F333" i="20"/>
  <c r="F294" i="20"/>
  <c r="F233" i="20"/>
  <c r="F123" i="20"/>
  <c r="F100" i="20"/>
  <c r="F83" i="20"/>
  <c r="F60" i="20"/>
  <c r="F30" i="20"/>
  <c r="F28" i="20"/>
  <c r="F26" i="20"/>
  <c r="F24" i="20"/>
  <c r="F22" i="20"/>
  <c r="F20" i="20"/>
  <c r="F18" i="20"/>
  <c r="F16" i="20"/>
  <c r="F338" i="20"/>
  <c r="F284" i="20"/>
  <c r="F239" i="20"/>
  <c r="F213" i="20"/>
  <c r="F177" i="20"/>
  <c r="F52" i="20"/>
  <c r="F7" i="20"/>
  <c r="F311" i="20"/>
  <c r="F327" i="20"/>
  <c r="F302" i="20"/>
  <c r="F290" i="20"/>
  <c r="F227" i="20"/>
  <c r="F199" i="20"/>
  <c r="F166" i="20"/>
  <c r="F119" i="20"/>
  <c r="F96" i="20"/>
  <c r="F85" i="20"/>
  <c r="F39" i="20"/>
  <c r="F68" i="20"/>
  <c r="F296" i="20"/>
  <c r="F280" i="20"/>
  <c r="F252" i="20"/>
  <c r="F235" i="20"/>
  <c r="F209" i="20"/>
  <c r="F194" i="20"/>
  <c r="F179" i="20"/>
  <c r="F129" i="20"/>
  <c r="F54" i="20"/>
  <c r="F133" i="20"/>
  <c r="F58" i="20"/>
  <c r="F50" i="20"/>
  <c r="F329" i="20"/>
  <c r="F324" i="20"/>
  <c r="F309" i="20"/>
  <c r="F304" i="20"/>
  <c r="F286" i="20"/>
  <c r="F267" i="20"/>
  <c r="F254" i="20"/>
  <c r="F246" i="20"/>
  <c r="F204" i="20"/>
  <c r="F201" i="20"/>
  <c r="F189" i="20"/>
  <c r="F168" i="20"/>
  <c r="F149" i="20"/>
  <c r="F146" i="20"/>
  <c r="F92" i="20"/>
  <c r="F79" i="20"/>
  <c r="F29" i="20"/>
  <c r="F27" i="20"/>
  <c r="F25" i="20"/>
  <c r="F23" i="20"/>
  <c r="F21" i="20"/>
  <c r="F19" i="20"/>
  <c r="F17" i="20"/>
  <c r="F15" i="20"/>
  <c r="F188" i="20"/>
  <c r="F117" i="20"/>
  <c r="F55" i="20"/>
  <c r="F292" i="20"/>
  <c r="F277" i="20"/>
  <c r="F249" i="20"/>
  <c r="F231" i="20"/>
  <c r="F206" i="20"/>
  <c r="F191" i="20"/>
  <c r="F186" i="20"/>
  <c r="F181" i="20"/>
  <c r="F173" i="20"/>
  <c r="F163" i="20"/>
  <c r="F131" i="20"/>
  <c r="F124" i="20"/>
  <c r="F121" i="20"/>
  <c r="F115" i="20"/>
  <c r="F98" i="20"/>
  <c r="F74" i="20"/>
  <c r="F66" i="20"/>
  <c r="F56" i="20"/>
  <c r="F53" i="20"/>
  <c r="F48" i="20"/>
  <c r="F42" i="20"/>
  <c r="F11" i="20"/>
  <c r="F9" i="20"/>
  <c r="F203" i="20"/>
  <c r="F175" i="20"/>
  <c r="F109" i="20"/>
  <c r="F94" i="20"/>
  <c r="F336" i="20"/>
  <c r="F282" i="20"/>
  <c r="F237" i="20"/>
  <c r="F211" i="20"/>
  <c r="F81" i="20"/>
  <c r="F38" i="20"/>
  <c r="I7" i="20"/>
  <c r="F288" i="20"/>
  <c r="F76" i="20"/>
  <c r="F279" i="20"/>
  <c r="F335" i="20"/>
  <c r="F47" i="20"/>
  <c r="F136" i="20"/>
  <c r="F170" i="20"/>
  <c r="F261" i="20"/>
  <c r="F72" i="20"/>
  <c r="F138" i="20"/>
  <c r="F169" i="20"/>
  <c r="F299" i="20"/>
  <c r="F70" i="20"/>
  <c r="F325" i="20"/>
  <c r="F159" i="20"/>
  <c r="F230" i="20"/>
  <c r="F134" i="20"/>
  <c r="F212" i="20"/>
  <c r="F266" i="20"/>
  <c r="F293" i="20"/>
  <c r="F229" i="20"/>
  <c r="F37" i="20"/>
  <c r="F222" i="20"/>
  <c r="F264" i="20"/>
  <c r="F160" i="20"/>
  <c r="F113" i="20"/>
  <c r="F152" i="20"/>
  <c r="F77" i="20"/>
  <c r="F140" i="20"/>
  <c r="F298" i="20"/>
  <c r="F182" i="20"/>
  <c r="F305" i="20"/>
  <c r="F158" i="20"/>
  <c r="F185" i="20"/>
  <c r="F167" i="20"/>
  <c r="F242" i="20"/>
  <c r="F78" i="20"/>
  <c r="F174" i="20"/>
  <c r="F268" i="20"/>
  <c r="F295" i="20"/>
  <c r="F154" i="20"/>
  <c r="F153" i="20"/>
  <c r="F33" i="20"/>
  <c r="F126" i="20"/>
  <c r="F306" i="20"/>
  <c r="F274" i="20"/>
  <c r="F157" i="20"/>
  <c r="F313" i="20"/>
  <c r="F258" i="20"/>
  <c r="F260" i="20"/>
  <c r="F125" i="20"/>
  <c r="F114" i="20"/>
  <c r="F190" i="20"/>
  <c r="F273" i="20"/>
  <c r="F328" i="20"/>
  <c r="F80" i="20"/>
  <c r="F176" i="20"/>
  <c r="F232" i="20"/>
  <c r="F281" i="20"/>
  <c r="F308" i="20"/>
  <c r="F104" i="20"/>
  <c r="F317" i="20"/>
  <c r="F326" i="20"/>
  <c r="F217" i="20"/>
  <c r="F161" i="20"/>
  <c r="F312" i="20"/>
  <c r="F43" i="20"/>
  <c r="F127" i="20"/>
  <c r="F41" i="20"/>
  <c r="F87" i="20"/>
  <c r="F241" i="20"/>
  <c r="F276" i="20"/>
  <c r="F82" i="20"/>
  <c r="F178" i="20"/>
  <c r="F234" i="20"/>
  <c r="F283" i="20"/>
  <c r="F310" i="20"/>
  <c r="F320" i="20"/>
  <c r="F36" i="20"/>
  <c r="F269" i="20"/>
  <c r="F44" i="20"/>
  <c r="F107" i="20"/>
  <c r="F151" i="20"/>
  <c r="F226" i="20"/>
  <c r="F331" i="20"/>
  <c r="F89" i="20"/>
  <c r="F171" i="20"/>
  <c r="F45" i="20"/>
  <c r="F102" i="20"/>
  <c r="F192" i="20"/>
  <c r="F270" i="20"/>
  <c r="F224" i="20"/>
  <c r="F49" i="20"/>
  <c r="F91" i="20"/>
  <c r="F162" i="20"/>
  <c r="F205" i="20"/>
  <c r="F84" i="20"/>
  <c r="F180" i="20"/>
  <c r="F236" i="20"/>
  <c r="F285" i="20"/>
  <c r="F337" i="20"/>
  <c r="F14" i="20"/>
  <c r="F10" i="20"/>
  <c r="F32" i="20"/>
  <c r="F198" i="20"/>
  <c r="F240" i="20"/>
  <c r="F334" i="20"/>
  <c r="F183" i="20"/>
  <c r="F90" i="20"/>
  <c r="F184" i="20"/>
  <c r="F51" i="20"/>
  <c r="F108" i="20"/>
  <c r="F196" i="20"/>
  <c r="F275" i="20"/>
  <c r="F315" i="20"/>
  <c r="F255" i="20"/>
  <c r="F330" i="20"/>
  <c r="F57" i="20"/>
  <c r="F144" i="20"/>
  <c r="F164" i="20"/>
  <c r="F245" i="20"/>
  <c r="F271" i="20"/>
  <c r="F128" i="20"/>
  <c r="F195" i="20"/>
  <c r="F238" i="20"/>
  <c r="F287" i="20"/>
  <c r="F142" i="20"/>
  <c r="F214" i="20"/>
  <c r="F339" i="20"/>
  <c r="F156" i="20"/>
  <c r="F243" i="20"/>
  <c r="F137" i="20"/>
  <c r="F332" i="20"/>
  <c r="F256" i="20"/>
  <c r="F59" i="20"/>
  <c r="F221" i="20"/>
  <c r="F278" i="20"/>
  <c r="F318" i="20"/>
  <c r="F150" i="20"/>
  <c r="F259" i="20"/>
  <c r="F250" i="20"/>
  <c r="F88" i="20"/>
  <c r="F216" i="20"/>
  <c r="F297" i="20"/>
  <c r="F130" i="20"/>
  <c r="F208" i="20"/>
  <c r="F251" i="20"/>
  <c r="F289" i="20"/>
  <c r="F155" i="20"/>
  <c r="F303" i="20"/>
  <c r="F253" i="20"/>
  <c r="F110" i="20"/>
  <c r="F322" i="20"/>
  <c r="F291" i="20"/>
  <c r="F64" i="20"/>
  <c r="F62" i="20"/>
  <c r="F165" i="20"/>
  <c r="F257" i="20"/>
  <c r="F132" i="20"/>
  <c r="F106" i="20"/>
  <c r="F265" i="20"/>
  <c r="F210" i="20"/>
  <c r="F215" i="20"/>
  <c r="F148" i="20"/>
  <c r="F35" i="20"/>
  <c r="F139" i="20"/>
  <c r="F300" i="20"/>
  <c r="F46" i="20"/>
  <c r="F135" i="20"/>
  <c r="F301" i="20"/>
  <c r="F172" i="20"/>
  <c r="F40" i="20"/>
  <c r="F263" i="20"/>
  <c r="F8" i="20"/>
  <c r="F248" i="20"/>
  <c r="F193" i="20"/>
  <c r="F272" i="20"/>
  <c r="F262" i="20"/>
  <c r="F112" i="20"/>
  <c r="F34" i="20"/>
  <c r="F111" i="20"/>
  <c r="F220" i="20"/>
  <c r="F218" i="20"/>
  <c r="F219" i="20"/>
  <c r="F31" i="20"/>
  <c r="I13" i="14"/>
  <c r="H12" i="19"/>
  <c r="G341" i="19"/>
  <c r="G7" i="19"/>
  <c r="I12" i="19"/>
  <c r="G7" i="10"/>
  <c r="H7" i="10" s="1"/>
  <c r="G341" i="10"/>
  <c r="I13" i="24"/>
  <c r="H13" i="24"/>
  <c r="G341" i="14"/>
  <c r="G7" i="14"/>
  <c r="C7" i="12"/>
  <c r="E7" i="12" s="1"/>
  <c r="F13" i="12" s="1"/>
  <c r="C341" i="12"/>
  <c r="E341" i="12" s="1"/>
  <c r="H341" i="12" s="1"/>
  <c r="E12" i="12"/>
  <c r="G341" i="8"/>
  <c r="G7" i="8"/>
  <c r="I13" i="4"/>
  <c r="I12" i="20"/>
  <c r="F12" i="20"/>
  <c r="H12" i="1"/>
  <c r="G7" i="1"/>
  <c r="H7" i="1" s="1"/>
  <c r="G341" i="1"/>
  <c r="H341" i="1" s="1"/>
  <c r="F341" i="1"/>
  <c r="F216" i="1"/>
  <c r="F330" i="1"/>
  <c r="F328" i="1"/>
  <c r="F326" i="1"/>
  <c r="F278" i="1"/>
  <c r="F276" i="1"/>
  <c r="F274" i="1"/>
  <c r="F205" i="1"/>
  <c r="F192" i="1"/>
  <c r="F190" i="1"/>
  <c r="F310" i="1"/>
  <c r="F308" i="1"/>
  <c r="F295" i="1"/>
  <c r="F293" i="1"/>
  <c r="F291" i="1"/>
  <c r="F289" i="1"/>
  <c r="F287" i="1"/>
  <c r="F285" i="1"/>
  <c r="F283" i="1"/>
  <c r="F281" i="1"/>
  <c r="F268" i="1"/>
  <c r="F266" i="1"/>
  <c r="F238" i="1"/>
  <c r="F236" i="1"/>
  <c r="F212" i="1"/>
  <c r="F210" i="1"/>
  <c r="F208" i="1"/>
  <c r="F195" i="1"/>
  <c r="F180" i="1"/>
  <c r="F178" i="1"/>
  <c r="F176" i="1"/>
  <c r="F174" i="1"/>
  <c r="F298" i="1"/>
  <c r="F224" i="1"/>
  <c r="F222" i="1"/>
  <c r="F162" i="1"/>
  <c r="F336" i="1"/>
  <c r="F311" i="1"/>
  <c r="F292" i="1"/>
  <c r="F231" i="1"/>
  <c r="F173" i="1"/>
  <c r="F169" i="1"/>
  <c r="F118" i="1"/>
  <c r="F116" i="1"/>
  <c r="F103" i="1"/>
  <c r="F11" i="1"/>
  <c r="F138" i="1"/>
  <c r="F282" i="1"/>
  <c r="F252" i="1"/>
  <c r="F237" i="1"/>
  <c r="F211" i="1"/>
  <c r="F179" i="1"/>
  <c r="F164" i="1"/>
  <c r="I7" i="1"/>
  <c r="F288" i="1"/>
  <c r="F219" i="1"/>
  <c r="F194" i="1"/>
  <c r="F134" i="1"/>
  <c r="F132" i="1"/>
  <c r="F130" i="1"/>
  <c r="F128" i="1"/>
  <c r="F45" i="1"/>
  <c r="F43" i="1"/>
  <c r="F41" i="1"/>
  <c r="F149" i="1"/>
  <c r="F294" i="1"/>
  <c r="F233" i="1"/>
  <c r="F189" i="1"/>
  <c r="F175" i="1"/>
  <c r="F167" i="1"/>
  <c r="F151" i="1"/>
  <c r="F148" i="1"/>
  <c r="F137" i="1"/>
  <c r="F114" i="1"/>
  <c r="F89" i="1"/>
  <c r="F87" i="1"/>
  <c r="F113" i="1"/>
  <c r="F338" i="1"/>
  <c r="F284" i="1"/>
  <c r="F239" i="1"/>
  <c r="F213" i="1"/>
  <c r="F181" i="1"/>
  <c r="F98" i="1"/>
  <c r="F7" i="1"/>
  <c r="F267" i="1"/>
  <c r="F136" i="1"/>
  <c r="F90" i="1"/>
  <c r="F309" i="1"/>
  <c r="F290" i="1"/>
  <c r="F171" i="1"/>
  <c r="F325" i="1"/>
  <c r="F88" i="1"/>
  <c r="F296" i="1"/>
  <c r="F280" i="1"/>
  <c r="F235" i="1"/>
  <c r="F209" i="1"/>
  <c r="F177" i="1"/>
  <c r="F165" i="1"/>
  <c r="F286" i="1"/>
  <c r="F21" i="1"/>
  <c r="F17" i="1"/>
  <c r="F23" i="1"/>
  <c r="F27" i="1"/>
  <c r="F29" i="1"/>
  <c r="F19" i="1"/>
  <c r="F25" i="1"/>
  <c r="F40" i="1"/>
  <c r="F15" i="1"/>
  <c r="F102" i="1"/>
  <c r="F58" i="1"/>
  <c r="F37" i="1"/>
  <c r="F120" i="1"/>
  <c r="F50" i="1"/>
  <c r="F10" i="1"/>
  <c r="F127" i="1"/>
  <c r="F99" i="1"/>
  <c r="F107" i="1"/>
  <c r="F304" i="1"/>
  <c r="F39" i="1"/>
  <c r="F76" i="1"/>
  <c r="F49" i="1"/>
  <c r="F207" i="1"/>
  <c r="F18" i="1"/>
  <c r="F159" i="1"/>
  <c r="F297" i="1"/>
  <c r="F197" i="1"/>
  <c r="F61" i="1"/>
  <c r="F160" i="1"/>
  <c r="F249" i="1"/>
  <c r="F302" i="1"/>
  <c r="F201" i="1"/>
  <c r="F322" i="1"/>
  <c r="F256" i="1"/>
  <c r="F332" i="1"/>
  <c r="F323" i="1"/>
  <c r="F215" i="1"/>
  <c r="F143" i="1"/>
  <c r="F91" i="1"/>
  <c r="F144" i="1"/>
  <c r="F86" i="1"/>
  <c r="F93" i="1"/>
  <c r="F62" i="1"/>
  <c r="F317" i="1"/>
  <c r="F51" i="1"/>
  <c r="F20" i="1"/>
  <c r="F279" i="1"/>
  <c r="F63" i="1"/>
  <c r="F185" i="1"/>
  <c r="F225" i="1"/>
  <c r="F259" i="1"/>
  <c r="F203" i="1"/>
  <c r="F324" i="1"/>
  <c r="F258" i="1"/>
  <c r="F232" i="1"/>
  <c r="F334" i="1"/>
  <c r="F42" i="1"/>
  <c r="F121" i="1"/>
  <c r="F119" i="1"/>
  <c r="F60" i="1"/>
  <c r="F254" i="1"/>
  <c r="F16" i="1"/>
  <c r="F272" i="1"/>
  <c r="F75" i="1"/>
  <c r="F214" i="1"/>
  <c r="F320" i="1"/>
  <c r="F187" i="1"/>
  <c r="F77" i="1"/>
  <c r="F92" i="1"/>
  <c r="F9" i="1"/>
  <c r="F101" i="1"/>
  <c r="F145" i="1"/>
  <c r="F140" i="1"/>
  <c r="F158" i="1"/>
  <c r="F264" i="1"/>
  <c r="F64" i="1"/>
  <c r="F166" i="1"/>
  <c r="F155" i="1"/>
  <c r="F53" i="1"/>
  <c r="F221" i="1"/>
  <c r="F327" i="1"/>
  <c r="F22" i="1"/>
  <c r="F244" i="1"/>
  <c r="F307" i="1"/>
  <c r="F199" i="1"/>
  <c r="F313" i="1"/>
  <c r="F170" i="1"/>
  <c r="F65" i="1"/>
  <c r="F227" i="1"/>
  <c r="F217" i="1"/>
  <c r="F182" i="1"/>
  <c r="F270" i="1"/>
  <c r="F246" i="1"/>
  <c r="F260" i="1"/>
  <c r="F234" i="1"/>
  <c r="F200" i="1"/>
  <c r="F305" i="1"/>
  <c r="F100" i="1"/>
  <c r="F123" i="1"/>
  <c r="F54" i="1"/>
  <c r="F198" i="1"/>
  <c r="F124" i="1"/>
  <c r="F66" i="1"/>
  <c r="F183" i="1"/>
  <c r="F257" i="1"/>
  <c r="F55" i="1"/>
  <c r="F156" i="1"/>
  <c r="F277" i="1"/>
  <c r="F24" i="1"/>
  <c r="F261" i="1"/>
  <c r="F255" i="1"/>
  <c r="F316" i="1"/>
  <c r="F67" i="1"/>
  <c r="F152" i="1"/>
  <c r="F242" i="1"/>
  <c r="F240" i="1"/>
  <c r="F331" i="1"/>
  <c r="F251" i="1"/>
  <c r="F202" i="1"/>
  <c r="F95" i="1"/>
  <c r="F85" i="1"/>
  <c r="F243" i="1"/>
  <c r="F74" i="1"/>
  <c r="F312" i="1"/>
  <c r="F154" i="1"/>
  <c r="F321" i="1"/>
  <c r="F97" i="1"/>
  <c r="F52" i="1"/>
  <c r="F117" i="1"/>
  <c r="F135" i="1"/>
  <c r="F139" i="1"/>
  <c r="F44" i="1"/>
  <c r="F79" i="1"/>
  <c r="F129" i="1"/>
  <c r="F68" i="1"/>
  <c r="F150" i="1"/>
  <c r="F265" i="1"/>
  <c r="F263" i="1"/>
  <c r="F57" i="1"/>
  <c r="F26" i="1"/>
  <c r="F78" i="1"/>
  <c r="F168" i="1"/>
  <c r="F69" i="1"/>
  <c r="F108" i="1"/>
  <c r="F157" i="1"/>
  <c r="F315" i="1"/>
  <c r="F253" i="1"/>
  <c r="F36" i="1"/>
  <c r="F339" i="1"/>
  <c r="F105" i="1"/>
  <c r="F141" i="1"/>
  <c r="F56" i="1"/>
  <c r="F147" i="1"/>
  <c r="F115" i="1"/>
  <c r="F96" i="1"/>
  <c r="F48" i="1"/>
  <c r="F81" i="1"/>
  <c r="F131" i="1"/>
  <c r="F193" i="1"/>
  <c r="F275" i="1"/>
  <c r="F333" i="1"/>
  <c r="F70" i="1"/>
  <c r="F109" i="1"/>
  <c r="F161" i="1"/>
  <c r="F59" i="1"/>
  <c r="F241" i="1"/>
  <c r="F335" i="1"/>
  <c r="F28" i="1"/>
  <c r="F80" i="1"/>
  <c r="F184" i="1"/>
  <c r="F33" i="1"/>
  <c r="F71" i="1"/>
  <c r="F110" i="1"/>
  <c r="F248" i="1"/>
  <c r="F191" i="1"/>
  <c r="F245" i="1"/>
  <c r="F273" i="1"/>
  <c r="F337" i="1"/>
  <c r="F186" i="1"/>
  <c r="F188" i="1"/>
  <c r="F122" i="1"/>
  <c r="F32" i="1"/>
  <c r="F142" i="1"/>
  <c r="F104" i="1"/>
  <c r="F94" i="1"/>
  <c r="F83" i="1"/>
  <c r="F133" i="1"/>
  <c r="F223" i="1"/>
  <c r="F250" i="1"/>
  <c r="F72" i="1"/>
  <c r="F126" i="1"/>
  <c r="F206" i="1"/>
  <c r="F299" i="1"/>
  <c r="F106" i="1"/>
  <c r="F306" i="1"/>
  <c r="F314" i="1"/>
  <c r="F30" i="1"/>
  <c r="F82" i="1"/>
  <c r="F269" i="1"/>
  <c r="F329" i="1"/>
  <c r="F38" i="1"/>
  <c r="F73" i="1"/>
  <c r="F125" i="1"/>
  <c r="F204" i="1"/>
  <c r="F318" i="1"/>
  <c r="F226" i="1"/>
  <c r="F303" i="1"/>
  <c r="F228" i="1"/>
  <c r="F319" i="1"/>
  <c r="F340" i="1"/>
  <c r="F146" i="1"/>
  <c r="F163" i="1"/>
  <c r="F84" i="1"/>
  <c r="F220" i="1"/>
  <c r="F247" i="1"/>
  <c r="F8" i="1"/>
  <c r="F229" i="1"/>
  <c r="F47" i="1"/>
  <c r="F153" i="1"/>
  <c r="F271" i="1"/>
  <c r="F262" i="1"/>
  <c r="F14" i="1"/>
  <c r="F301" i="1"/>
  <c r="F218" i="1"/>
  <c r="F46" i="1"/>
  <c r="F111" i="1"/>
  <c r="F230" i="1"/>
  <c r="F196" i="1"/>
  <c r="F35" i="1"/>
  <c r="F300" i="1"/>
  <c r="F112" i="1"/>
  <c r="F172" i="1"/>
  <c r="F34" i="1"/>
  <c r="F31" i="1"/>
  <c r="F12" i="1"/>
  <c r="I12" i="1"/>
  <c r="G63" i="5" l="1"/>
  <c r="Z64" i="5"/>
  <c r="AB64" i="5" s="1"/>
  <c r="AC64" i="5" s="1"/>
  <c r="D64" i="5"/>
  <c r="E64" i="5" s="1"/>
  <c r="AE60" i="5"/>
  <c r="AF60" i="5"/>
  <c r="AD64" i="5"/>
  <c r="G64" i="5"/>
  <c r="AE63" i="5"/>
  <c r="AF63" i="5"/>
  <c r="E341" i="14"/>
  <c r="H341" i="14" s="1"/>
  <c r="C344" i="14"/>
  <c r="H7" i="6"/>
  <c r="H7" i="16"/>
  <c r="H7" i="13"/>
  <c r="H341" i="13"/>
  <c r="E341" i="22"/>
  <c r="H341" i="22" s="1"/>
  <c r="C344" i="22"/>
  <c r="F13" i="7"/>
  <c r="H7" i="22"/>
  <c r="H7" i="11"/>
  <c r="H341" i="11"/>
  <c r="H7" i="8"/>
  <c r="H7" i="21"/>
  <c r="H341" i="9"/>
  <c r="I341" i="4"/>
  <c r="F341" i="4"/>
  <c r="F296" i="24"/>
  <c r="F294" i="24"/>
  <c r="F292" i="24"/>
  <c r="F290" i="24"/>
  <c r="F288" i="24"/>
  <c r="F286" i="24"/>
  <c r="F284" i="24"/>
  <c r="F42" i="24"/>
  <c r="F334" i="24"/>
  <c r="F332" i="24"/>
  <c r="F330" i="24"/>
  <c r="F328" i="24"/>
  <c r="F326" i="24"/>
  <c r="F305" i="24"/>
  <c r="F303" i="24"/>
  <c r="F278" i="24"/>
  <c r="F276" i="24"/>
  <c r="F274" i="24"/>
  <c r="F205" i="24"/>
  <c r="F192" i="24"/>
  <c r="F190" i="24"/>
  <c r="F171" i="24"/>
  <c r="F169" i="24"/>
  <c r="F167" i="24"/>
  <c r="F165" i="24"/>
  <c r="F152" i="24"/>
  <c r="F150" i="24"/>
  <c r="F125" i="24"/>
  <c r="F110" i="24"/>
  <c r="F108" i="24"/>
  <c r="F298" i="24"/>
  <c r="F273" i="24"/>
  <c r="F264" i="24"/>
  <c r="F226" i="24"/>
  <c r="F198" i="24"/>
  <c r="F156" i="24"/>
  <c r="F149" i="24"/>
  <c r="F137" i="24"/>
  <c r="F38" i="24"/>
  <c r="F333" i="24"/>
  <c r="F304" i="24"/>
  <c r="F275" i="24"/>
  <c r="F260" i="24"/>
  <c r="F241" i="24"/>
  <c r="F162" i="24"/>
  <c r="F153" i="24"/>
  <c r="F151" i="24"/>
  <c r="F126" i="24"/>
  <c r="F109" i="24"/>
  <c r="F75" i="24"/>
  <c r="F73" i="24"/>
  <c r="F71" i="24"/>
  <c r="F69" i="24"/>
  <c r="F67" i="24"/>
  <c r="F65" i="24"/>
  <c r="F63" i="24"/>
  <c r="F61" i="24"/>
  <c r="F26" i="24"/>
  <c r="F315" i="24"/>
  <c r="F277" i="24"/>
  <c r="F222" i="24"/>
  <c r="F166" i="24"/>
  <c r="I7" i="24"/>
  <c r="F327" i="24"/>
  <c r="F306" i="24"/>
  <c r="F256" i="24"/>
  <c r="F168" i="24"/>
  <c r="F158" i="24"/>
  <c r="F22" i="24"/>
  <c r="F11" i="24"/>
  <c r="F243" i="24"/>
  <c r="F215" i="24"/>
  <c r="F206" i="24"/>
  <c r="F183" i="24"/>
  <c r="F170" i="24"/>
  <c r="F114" i="24"/>
  <c r="F87" i="24"/>
  <c r="F39" i="24"/>
  <c r="F33" i="24"/>
  <c r="F7" i="24"/>
  <c r="F329" i="24"/>
  <c r="F224" i="24"/>
  <c r="F193" i="24"/>
  <c r="F191" i="24"/>
  <c r="F76" i="24"/>
  <c r="F74" i="24"/>
  <c r="F72" i="24"/>
  <c r="F70" i="24"/>
  <c r="F68" i="24"/>
  <c r="F66" i="24"/>
  <c r="F64" i="24"/>
  <c r="F62" i="24"/>
  <c r="F18" i="24"/>
  <c r="F258" i="24"/>
  <c r="F249" i="24"/>
  <c r="F160" i="24"/>
  <c r="F217" i="24"/>
  <c r="F30" i="24"/>
  <c r="F331" i="24"/>
  <c r="F302" i="24"/>
  <c r="F185" i="24"/>
  <c r="F313" i="24"/>
  <c r="F89" i="24"/>
  <c r="F8" i="24"/>
  <c r="F86" i="24"/>
  <c r="F188" i="24"/>
  <c r="F307" i="24"/>
  <c r="F10" i="24"/>
  <c r="F251" i="24"/>
  <c r="F148" i="24"/>
  <c r="F56" i="24"/>
  <c r="F236" i="24"/>
  <c r="F189" i="24"/>
  <c r="F293" i="24"/>
  <c r="F213" i="24"/>
  <c r="F324" i="24"/>
  <c r="F186" i="24"/>
  <c r="F45" i="24"/>
  <c r="F106" i="24"/>
  <c r="F250" i="24"/>
  <c r="F80" i="24"/>
  <c r="F133" i="24"/>
  <c r="F178" i="24"/>
  <c r="F59" i="24"/>
  <c r="F99" i="24"/>
  <c r="F228" i="24"/>
  <c r="F25" i="24"/>
  <c r="F136" i="24"/>
  <c r="F159" i="24"/>
  <c r="F223" i="24"/>
  <c r="F259" i="24"/>
  <c r="F84" i="24"/>
  <c r="F240" i="24"/>
  <c r="F154" i="24"/>
  <c r="F28" i="24"/>
  <c r="F82" i="24"/>
  <c r="F173" i="24"/>
  <c r="F227" i="24"/>
  <c r="F282" i="24"/>
  <c r="F338" i="24"/>
  <c r="F9" i="24"/>
  <c r="F58" i="24"/>
  <c r="F320" i="24"/>
  <c r="F91" i="24"/>
  <c r="F182" i="24"/>
  <c r="F231" i="24"/>
  <c r="F283" i="24"/>
  <c r="F17" i="24"/>
  <c r="F195" i="24"/>
  <c r="F310" i="24"/>
  <c r="F101" i="24"/>
  <c r="F141" i="24"/>
  <c r="F247" i="24"/>
  <c r="F27" i="24"/>
  <c r="F138" i="24"/>
  <c r="F161" i="24"/>
  <c r="F225" i="24"/>
  <c r="F261" i="24"/>
  <c r="F180" i="24"/>
  <c r="F281" i="24"/>
  <c r="F144" i="24"/>
  <c r="F238" i="24"/>
  <c r="F214" i="24"/>
  <c r="F55" i="24"/>
  <c r="F48" i="24"/>
  <c r="F130" i="24"/>
  <c r="F93" i="24"/>
  <c r="F196" i="24"/>
  <c r="F212" i="24"/>
  <c r="F268" i="24"/>
  <c r="F285" i="24"/>
  <c r="F297" i="24"/>
  <c r="F177" i="24"/>
  <c r="F194" i="24"/>
  <c r="F309" i="24"/>
  <c r="F83" i="24"/>
  <c r="F325" i="24"/>
  <c r="F23" i="24"/>
  <c r="F140" i="24"/>
  <c r="F235" i="24"/>
  <c r="F295" i="24"/>
  <c r="F20" i="24"/>
  <c r="F103" i="24"/>
  <c r="F143" i="24"/>
  <c r="F29" i="24"/>
  <c r="F184" i="24"/>
  <c r="F270" i="24"/>
  <c r="F211" i="24"/>
  <c r="F322" i="24"/>
  <c r="F311" i="24"/>
  <c r="F24" i="24"/>
  <c r="F15" i="24"/>
  <c r="F78" i="24"/>
  <c r="F252" i="24"/>
  <c r="F41" i="24"/>
  <c r="F94" i="24"/>
  <c r="F181" i="24"/>
  <c r="F100" i="24"/>
  <c r="F204" i="24"/>
  <c r="F16" i="24"/>
  <c r="F50" i="24"/>
  <c r="F335" i="24"/>
  <c r="F96" i="24"/>
  <c r="F239" i="24"/>
  <c r="F146" i="24"/>
  <c r="F201" i="24"/>
  <c r="F105" i="24"/>
  <c r="F145" i="24"/>
  <c r="F113" i="24"/>
  <c r="F242" i="24"/>
  <c r="F299" i="24"/>
  <c r="F81" i="24"/>
  <c r="F79" i="24"/>
  <c r="F340" i="24"/>
  <c r="F257" i="24"/>
  <c r="F104" i="24"/>
  <c r="F176" i="24"/>
  <c r="F203" i="24"/>
  <c r="F233" i="24"/>
  <c r="F271" i="24"/>
  <c r="F318" i="24"/>
  <c r="F49" i="24"/>
  <c r="F308" i="24"/>
  <c r="F19" i="24"/>
  <c r="F128" i="24"/>
  <c r="F234" i="24"/>
  <c r="F269" i="24"/>
  <c r="F47" i="24"/>
  <c r="F287" i="24"/>
  <c r="F339" i="24"/>
  <c r="F254" i="24"/>
  <c r="F336" i="24"/>
  <c r="F116" i="24"/>
  <c r="F147" i="24"/>
  <c r="F319" i="24"/>
  <c r="F88" i="24"/>
  <c r="F197" i="24"/>
  <c r="F244" i="24"/>
  <c r="F314" i="24"/>
  <c r="F121" i="24"/>
  <c r="F246" i="24"/>
  <c r="F209" i="24"/>
  <c r="F157" i="24"/>
  <c r="F43" i="24"/>
  <c r="F163" i="24"/>
  <c r="F92" i="24"/>
  <c r="F21" i="24"/>
  <c r="F52" i="24"/>
  <c r="F98" i="24"/>
  <c r="F134" i="24"/>
  <c r="F232" i="24"/>
  <c r="F44" i="24"/>
  <c r="F131" i="24"/>
  <c r="F237" i="24"/>
  <c r="F289" i="24"/>
  <c r="F53" i="24"/>
  <c r="F199" i="24"/>
  <c r="F312" i="24"/>
  <c r="F123" i="24"/>
  <c r="F95" i="24"/>
  <c r="F164" i="24"/>
  <c r="F119" i="24"/>
  <c r="F174" i="24"/>
  <c r="F40" i="24"/>
  <c r="F102" i="24"/>
  <c r="F175" i="24"/>
  <c r="F207" i="24"/>
  <c r="F267" i="24"/>
  <c r="F118" i="24"/>
  <c r="F187" i="24"/>
  <c r="F321" i="24"/>
  <c r="F90" i="24"/>
  <c r="F316" i="24"/>
  <c r="F135" i="24"/>
  <c r="F337" i="24"/>
  <c r="F132" i="24"/>
  <c r="F129" i="24"/>
  <c r="F291" i="24"/>
  <c r="F202" i="24"/>
  <c r="F97" i="24"/>
  <c r="F57" i="24"/>
  <c r="F117" i="24"/>
  <c r="F253" i="24"/>
  <c r="F54" i="24"/>
  <c r="F279" i="24"/>
  <c r="F124" i="24"/>
  <c r="F210" i="24"/>
  <c r="F266" i="24"/>
  <c r="F51" i="24"/>
  <c r="F107" i="24"/>
  <c r="F179" i="24"/>
  <c r="F280" i="24"/>
  <c r="F120" i="24"/>
  <c r="F200" i="24"/>
  <c r="F323" i="24"/>
  <c r="F155" i="24"/>
  <c r="F255" i="24"/>
  <c r="F142" i="24"/>
  <c r="F85" i="24"/>
  <c r="F208" i="24"/>
  <c r="F265" i="24"/>
  <c r="F115" i="24"/>
  <c r="F122" i="24"/>
  <c r="F216" i="24"/>
  <c r="F32" i="24"/>
  <c r="F139" i="24"/>
  <c r="F221" i="24"/>
  <c r="F245" i="24"/>
  <c r="F36" i="24"/>
  <c r="F301" i="24"/>
  <c r="F248" i="24"/>
  <c r="F37" i="24"/>
  <c r="F272" i="24"/>
  <c r="F229" i="24"/>
  <c r="F230" i="24"/>
  <c r="F172" i="24"/>
  <c r="F127" i="24"/>
  <c r="F60" i="24"/>
  <c r="F77" i="24"/>
  <c r="F14" i="24"/>
  <c r="F263" i="24"/>
  <c r="F112" i="24"/>
  <c r="F317" i="24"/>
  <c r="F46" i="24"/>
  <c r="F220" i="24"/>
  <c r="F300" i="24"/>
  <c r="F111" i="24"/>
  <c r="F262" i="24"/>
  <c r="F219" i="24"/>
  <c r="F35" i="24"/>
  <c r="F218" i="24"/>
  <c r="F34" i="24"/>
  <c r="F31" i="24"/>
  <c r="F339" i="14"/>
  <c r="F337" i="14"/>
  <c r="F310" i="14"/>
  <c r="F308" i="14"/>
  <c r="F295" i="14"/>
  <c r="F293" i="14"/>
  <c r="F291" i="14"/>
  <c r="F289" i="14"/>
  <c r="F287" i="14"/>
  <c r="F285" i="14"/>
  <c r="F283" i="14"/>
  <c r="F281" i="14"/>
  <c r="F268" i="14"/>
  <c r="F266" i="14"/>
  <c r="F253" i="14"/>
  <c r="F251" i="14"/>
  <c r="F238" i="14"/>
  <c r="F236" i="14"/>
  <c r="F234" i="14"/>
  <c r="F232" i="14"/>
  <c r="F212" i="14"/>
  <c r="F210" i="14"/>
  <c r="F208" i="14"/>
  <c r="F195" i="14"/>
  <c r="F180" i="14"/>
  <c r="F178" i="14"/>
  <c r="F176" i="14"/>
  <c r="F174" i="14"/>
  <c r="F134" i="14"/>
  <c r="F132" i="14"/>
  <c r="F130" i="14"/>
  <c r="F128" i="14"/>
  <c r="F84" i="14"/>
  <c r="F82" i="14"/>
  <c r="F80" i="14"/>
  <c r="F78" i="14"/>
  <c r="F45" i="14"/>
  <c r="F43" i="14"/>
  <c r="F41" i="14"/>
  <c r="F324" i="14"/>
  <c r="F322" i="14"/>
  <c r="F320" i="14"/>
  <c r="F318" i="14"/>
  <c r="F246" i="14"/>
  <c r="F203" i="14"/>
  <c r="F201" i="14"/>
  <c r="F188" i="14"/>
  <c r="F146" i="14"/>
  <c r="F144" i="14"/>
  <c r="F142" i="14"/>
  <c r="F140" i="14"/>
  <c r="F123" i="14"/>
  <c r="F121" i="14"/>
  <c r="F119" i="14"/>
  <c r="F117" i="14"/>
  <c r="F106" i="14"/>
  <c r="F104" i="14"/>
  <c r="F102" i="14"/>
  <c r="F100" i="14"/>
  <c r="F98" i="14"/>
  <c r="F96" i="14"/>
  <c r="F94" i="14"/>
  <c r="F92" i="14"/>
  <c r="F39" i="14"/>
  <c r="F340" i="14"/>
  <c r="F328" i="14"/>
  <c r="F321" i="14"/>
  <c r="F221" i="14"/>
  <c r="F202" i="14"/>
  <c r="F187" i="14"/>
  <c r="F171" i="14"/>
  <c r="F116" i="14"/>
  <c r="F93" i="14"/>
  <c r="F86" i="14"/>
  <c r="F75" i="14"/>
  <c r="F67" i="14"/>
  <c r="F57" i="14"/>
  <c r="F54" i="14"/>
  <c r="F49" i="14"/>
  <c r="F33" i="14"/>
  <c r="F334" i="14"/>
  <c r="F312" i="14"/>
  <c r="F276" i="14"/>
  <c r="F205" i="14"/>
  <c r="F190" i="14"/>
  <c r="F125" i="14"/>
  <c r="F7" i="14"/>
  <c r="F167" i="14"/>
  <c r="F108" i="14"/>
  <c r="F105" i="14"/>
  <c r="F69" i="14"/>
  <c r="F61" i="14"/>
  <c r="F59" i="14"/>
  <c r="F56" i="14"/>
  <c r="F51" i="14"/>
  <c r="F48" i="14"/>
  <c r="F38" i="14"/>
  <c r="F330" i="14"/>
  <c r="F303" i="14"/>
  <c r="F150" i="14"/>
  <c r="F278" i="14"/>
  <c r="F192" i="14"/>
  <c r="F110" i="14"/>
  <c r="F71" i="14"/>
  <c r="F63" i="14"/>
  <c r="F53" i="14"/>
  <c r="F332" i="14"/>
  <c r="F305" i="14"/>
  <c r="F274" i="14"/>
  <c r="F152" i="14"/>
  <c r="F91" i="14"/>
  <c r="F73" i="14"/>
  <c r="F65" i="14"/>
  <c r="F55" i="14"/>
  <c r="F10" i="14"/>
  <c r="F139" i="14"/>
  <c r="F214" i="14"/>
  <c r="F145" i="14"/>
  <c r="F326" i="14"/>
  <c r="F297" i="14"/>
  <c r="F103" i="14"/>
  <c r="F169" i="14"/>
  <c r="I7" i="14"/>
  <c r="F165" i="14"/>
  <c r="F22" i="14"/>
  <c r="F124" i="14"/>
  <c r="F319" i="14"/>
  <c r="F143" i="14"/>
  <c r="F16" i="14"/>
  <c r="F17" i="14"/>
  <c r="F147" i="14"/>
  <c r="F259" i="14"/>
  <c r="F316" i="14"/>
  <c r="F30" i="14"/>
  <c r="F99" i="14"/>
  <c r="F225" i="14"/>
  <c r="F62" i="14"/>
  <c r="F261" i="14"/>
  <c r="F79" i="14"/>
  <c r="F175" i="14"/>
  <c r="F280" i="14"/>
  <c r="F296" i="14"/>
  <c r="F191" i="14"/>
  <c r="F304" i="14"/>
  <c r="F137" i="14"/>
  <c r="F198" i="14"/>
  <c r="F256" i="14"/>
  <c r="F157" i="14"/>
  <c r="F196" i="14"/>
  <c r="F97" i="14"/>
  <c r="F11" i="14"/>
  <c r="F216" i="14"/>
  <c r="F148" i="14"/>
  <c r="F228" i="14"/>
  <c r="F161" i="14"/>
  <c r="F270" i="14"/>
  <c r="F70" i="14"/>
  <c r="F193" i="14"/>
  <c r="F204" i="14"/>
  <c r="F42" i="14"/>
  <c r="F52" i="14"/>
  <c r="F184" i="14"/>
  <c r="F32" i="14"/>
  <c r="F244" i="14"/>
  <c r="F26" i="14"/>
  <c r="F58" i="14"/>
  <c r="F265" i="14"/>
  <c r="F28" i="14"/>
  <c r="F88" i="14"/>
  <c r="F29" i="14"/>
  <c r="F9" i="14"/>
  <c r="F279" i="14"/>
  <c r="F83" i="14"/>
  <c r="F179" i="14"/>
  <c r="F233" i="14"/>
  <c r="F284" i="14"/>
  <c r="F311" i="14"/>
  <c r="F249" i="14"/>
  <c r="F327" i="14"/>
  <c r="F158" i="14"/>
  <c r="F217" i="14"/>
  <c r="F260" i="14"/>
  <c r="F200" i="14"/>
  <c r="F323" i="14"/>
  <c r="F21" i="14"/>
  <c r="F223" i="14"/>
  <c r="F18" i="14"/>
  <c r="F182" i="14"/>
  <c r="F299" i="14"/>
  <c r="F64" i="14"/>
  <c r="F127" i="14"/>
  <c r="F153" i="14"/>
  <c r="F122" i="14"/>
  <c r="F20" i="14"/>
  <c r="F199" i="14"/>
  <c r="F85" i="14"/>
  <c r="F181" i="14"/>
  <c r="F235" i="14"/>
  <c r="F286" i="14"/>
  <c r="F336" i="14"/>
  <c r="F149" i="14"/>
  <c r="F264" i="14"/>
  <c r="F329" i="14"/>
  <c r="F160" i="14"/>
  <c r="F222" i="14"/>
  <c r="F207" i="14"/>
  <c r="F269" i="14"/>
  <c r="F60" i="14"/>
  <c r="F101" i="14"/>
  <c r="F27" i="14"/>
  <c r="F77" i="14"/>
  <c r="F154" i="14"/>
  <c r="F257" i="14"/>
  <c r="F95" i="14"/>
  <c r="F230" i="14"/>
  <c r="F72" i="14"/>
  <c r="F242" i="14"/>
  <c r="F255" i="14"/>
  <c r="F229" i="14"/>
  <c r="F307" i="14"/>
  <c r="F129" i="14"/>
  <c r="F194" i="14"/>
  <c r="F237" i="14"/>
  <c r="F288" i="14"/>
  <c r="F338" i="14"/>
  <c r="F151" i="14"/>
  <c r="F273" i="14"/>
  <c r="F331" i="14"/>
  <c r="F87" i="14"/>
  <c r="F162" i="14"/>
  <c r="F224" i="14"/>
  <c r="F298" i="14"/>
  <c r="F136" i="14"/>
  <c r="F120" i="14"/>
  <c r="F250" i="14"/>
  <c r="F247" i="14"/>
  <c r="F40" i="14"/>
  <c r="F240" i="14"/>
  <c r="F126" i="14"/>
  <c r="F314" i="14"/>
  <c r="F159" i="14"/>
  <c r="F245" i="14"/>
  <c r="F14" i="14"/>
  <c r="F19" i="14"/>
  <c r="F90" i="14"/>
  <c r="F131" i="14"/>
  <c r="F209" i="14"/>
  <c r="F239" i="14"/>
  <c r="F290" i="14"/>
  <c r="F166" i="14"/>
  <c r="F275" i="14"/>
  <c r="F333" i="14"/>
  <c r="F89" i="14"/>
  <c r="F183" i="14"/>
  <c r="F226" i="14"/>
  <c r="F313" i="14"/>
  <c r="F44" i="14"/>
  <c r="F335" i="14"/>
  <c r="F68" i="14"/>
  <c r="F163" i="14"/>
  <c r="F66" i="14"/>
  <c r="F272" i="14"/>
  <c r="F23" i="14"/>
  <c r="F197" i="14"/>
  <c r="F138" i="14"/>
  <c r="F155" i="14"/>
  <c r="F141" i="14"/>
  <c r="F25" i="14"/>
  <c r="F109" i="14"/>
  <c r="F133" i="14"/>
  <c r="F211" i="14"/>
  <c r="F252" i="14"/>
  <c r="F292" i="14"/>
  <c r="F168" i="14"/>
  <c r="F277" i="14"/>
  <c r="F185" i="14"/>
  <c r="F241" i="14"/>
  <c r="F315" i="14"/>
  <c r="F231" i="14"/>
  <c r="F114" i="14"/>
  <c r="F15" i="14"/>
  <c r="F267" i="14"/>
  <c r="F156" i="14"/>
  <c r="F50" i="14"/>
  <c r="F306" i="14"/>
  <c r="F254" i="14"/>
  <c r="F282" i="14"/>
  <c r="F81" i="14"/>
  <c r="F294" i="14"/>
  <c r="F215" i="14"/>
  <c r="F24" i="14"/>
  <c r="F113" i="14"/>
  <c r="F74" i="14"/>
  <c r="F118" i="14"/>
  <c r="F173" i="14"/>
  <c r="F309" i="14"/>
  <c r="F170" i="14"/>
  <c r="F243" i="14"/>
  <c r="F177" i="14"/>
  <c r="F206" i="14"/>
  <c r="F258" i="14"/>
  <c r="F189" i="14"/>
  <c r="F76" i="14"/>
  <c r="F213" i="14"/>
  <c r="F302" i="14"/>
  <c r="F115" i="14"/>
  <c r="F164" i="14"/>
  <c r="F8" i="14"/>
  <c r="F227" i="14"/>
  <c r="F325" i="14"/>
  <c r="F107" i="14"/>
  <c r="F262" i="14"/>
  <c r="F263" i="14"/>
  <c r="F37" i="14"/>
  <c r="F36" i="14"/>
  <c r="F172" i="14"/>
  <c r="F271" i="14"/>
  <c r="F186" i="14"/>
  <c r="F301" i="14"/>
  <c r="F47" i="14"/>
  <c r="F248" i="14"/>
  <c r="F317" i="14"/>
  <c r="F46" i="14"/>
  <c r="F220" i="14"/>
  <c r="F300" i="14"/>
  <c r="F135" i="14"/>
  <c r="F219" i="14"/>
  <c r="F35" i="14"/>
  <c r="F218" i="14"/>
  <c r="F112" i="14"/>
  <c r="F111" i="14"/>
  <c r="F34" i="14"/>
  <c r="F31" i="14"/>
  <c r="I12" i="7"/>
  <c r="F12" i="7"/>
  <c r="H12" i="7"/>
  <c r="F341" i="10"/>
  <c r="I341" i="10"/>
  <c r="F216" i="3"/>
  <c r="F197" i="3"/>
  <c r="F333" i="3"/>
  <c r="F331" i="3"/>
  <c r="F329" i="3"/>
  <c r="F327" i="3"/>
  <c r="F306" i="3"/>
  <c r="F304" i="3"/>
  <c r="F302" i="3"/>
  <c r="F277" i="3"/>
  <c r="F275" i="3"/>
  <c r="F273" i="3"/>
  <c r="F264" i="3"/>
  <c r="F249" i="3"/>
  <c r="F338" i="3"/>
  <c r="F336" i="3"/>
  <c r="F311" i="3"/>
  <c r="F309" i="3"/>
  <c r="F296" i="3"/>
  <c r="F294" i="3"/>
  <c r="F292" i="3"/>
  <c r="F290" i="3"/>
  <c r="F288" i="3"/>
  <c r="F286" i="3"/>
  <c r="F284" i="3"/>
  <c r="F282" i="3"/>
  <c r="F280" i="3"/>
  <c r="F267" i="3"/>
  <c r="F252" i="3"/>
  <c r="F239" i="3"/>
  <c r="F237" i="3"/>
  <c r="F235" i="3"/>
  <c r="F233" i="3"/>
  <c r="F231" i="3"/>
  <c r="F213" i="3"/>
  <c r="F211" i="3"/>
  <c r="F209" i="3"/>
  <c r="F204" i="3"/>
  <c r="F194" i="3"/>
  <c r="F189" i="3"/>
  <c r="F181" i="3"/>
  <c r="F315" i="3"/>
  <c r="F260" i="3"/>
  <c r="F241" i="3"/>
  <c r="F222" i="3"/>
  <c r="F215" i="3"/>
  <c r="F206" i="3"/>
  <c r="F123" i="3"/>
  <c r="F121" i="3"/>
  <c r="F119" i="3"/>
  <c r="F117" i="3"/>
  <c r="F298" i="3"/>
  <c r="F256" i="3"/>
  <c r="F227" i="3"/>
  <c r="F203" i="3"/>
  <c r="F164" i="3"/>
  <c r="F133" i="3"/>
  <c r="F131" i="3"/>
  <c r="F129" i="3"/>
  <c r="F124" i="3"/>
  <c r="F107" i="3"/>
  <c r="F85" i="3"/>
  <c r="F83" i="3"/>
  <c r="F81" i="3"/>
  <c r="F79" i="3"/>
  <c r="F243" i="3"/>
  <c r="F224" i="3"/>
  <c r="F217" i="3"/>
  <c r="F161" i="3"/>
  <c r="F159" i="3"/>
  <c r="F157" i="3"/>
  <c r="F155" i="3"/>
  <c r="F138" i="3"/>
  <c r="F136" i="3"/>
  <c r="F113" i="3"/>
  <c r="F90" i="3"/>
  <c r="F88" i="3"/>
  <c r="F168" i="3"/>
  <c r="F147" i="3"/>
  <c r="F58" i="3"/>
  <c r="F56" i="3"/>
  <c r="F258" i="3"/>
  <c r="F199" i="3"/>
  <c r="F313" i="3"/>
  <c r="F226" i="3"/>
  <c r="F28" i="3"/>
  <c r="F20" i="3"/>
  <c r="F196" i="3"/>
  <c r="F158" i="3"/>
  <c r="F44" i="3"/>
  <c r="F37" i="3"/>
  <c r="F32" i="3"/>
  <c r="F25" i="3"/>
  <c r="F17" i="3"/>
  <c r="F87" i="3"/>
  <c r="F30" i="3"/>
  <c r="F22" i="3"/>
  <c r="F7" i="3"/>
  <c r="F201" i="3"/>
  <c r="F186" i="3"/>
  <c r="F160" i="3"/>
  <c r="F27" i="3"/>
  <c r="F19" i="3"/>
  <c r="F89" i="3"/>
  <c r="F24" i="3"/>
  <c r="F16" i="3"/>
  <c r="F170" i="3"/>
  <c r="F26" i="3"/>
  <c r="F18" i="3"/>
  <c r="F162" i="3"/>
  <c r="F156" i="3"/>
  <c r="F153" i="3"/>
  <c r="F15" i="3"/>
  <c r="F29" i="3"/>
  <c r="F21" i="3"/>
  <c r="F191" i="3"/>
  <c r="F137" i="3"/>
  <c r="F114" i="3"/>
  <c r="F23" i="3"/>
  <c r="I7" i="3"/>
  <c r="F47" i="3"/>
  <c r="F154" i="3"/>
  <c r="F51" i="3"/>
  <c r="F242" i="3"/>
  <c r="F122" i="3"/>
  <c r="F141" i="3"/>
  <c r="F248" i="3"/>
  <c r="F316" i="3"/>
  <c r="F71" i="3"/>
  <c r="F165" i="3"/>
  <c r="F289" i="3"/>
  <c r="F240" i="3"/>
  <c r="F225" i="3"/>
  <c r="F68" i="3"/>
  <c r="F166" i="3"/>
  <c r="F270" i="3"/>
  <c r="F287" i="3"/>
  <c r="F301" i="3"/>
  <c r="F322" i="3"/>
  <c r="F330" i="3"/>
  <c r="F319" i="3"/>
  <c r="F340" i="3"/>
  <c r="F118" i="3"/>
  <c r="F59" i="3"/>
  <c r="F337" i="3"/>
  <c r="F14" i="3"/>
  <c r="F80" i="3"/>
  <c r="F184" i="3"/>
  <c r="F255" i="3"/>
  <c r="F38" i="3"/>
  <c r="F73" i="3"/>
  <c r="F266" i="3"/>
  <c r="F70" i="3"/>
  <c r="F109" i="3"/>
  <c r="F180" i="3"/>
  <c r="F208" i="3"/>
  <c r="F324" i="3"/>
  <c r="F274" i="3"/>
  <c r="F332" i="3"/>
  <c r="F228" i="3"/>
  <c r="F321" i="3"/>
  <c r="F245" i="3"/>
  <c r="F86" i="3"/>
  <c r="F261" i="3"/>
  <c r="F214" i="3"/>
  <c r="F179" i="3"/>
  <c r="F328" i="3"/>
  <c r="F48" i="3"/>
  <c r="F91" i="3"/>
  <c r="F92" i="3"/>
  <c r="F82" i="3"/>
  <c r="F120" i="3"/>
  <c r="F84" i="3"/>
  <c r="F75" i="3"/>
  <c r="F207" i="3"/>
  <c r="F281" i="3"/>
  <c r="F195" i="3"/>
  <c r="F317" i="3"/>
  <c r="F72" i="3"/>
  <c r="F126" i="3"/>
  <c r="F276" i="3"/>
  <c r="F334" i="3"/>
  <c r="F247" i="3"/>
  <c r="F323" i="3"/>
  <c r="F148" i="3"/>
  <c r="F101" i="3"/>
  <c r="F185" i="3"/>
  <c r="F151" i="3"/>
  <c r="F116" i="3"/>
  <c r="F251" i="3"/>
  <c r="F94" i="3"/>
  <c r="F100" i="3"/>
  <c r="F134" i="3"/>
  <c r="F10" i="3"/>
  <c r="F98" i="3"/>
  <c r="F193" i="3"/>
  <c r="F50" i="3"/>
  <c r="F40" i="3"/>
  <c r="F96" i="3"/>
  <c r="F61" i="3"/>
  <c r="F108" i="3"/>
  <c r="F174" i="3"/>
  <c r="F293" i="3"/>
  <c r="F259" i="3"/>
  <c r="F325" i="3"/>
  <c r="F244" i="3"/>
  <c r="F272" i="3"/>
  <c r="F74" i="3"/>
  <c r="F169" i="3"/>
  <c r="F291" i="3"/>
  <c r="F173" i="3"/>
  <c r="F234" i="3"/>
  <c r="F246" i="3"/>
  <c r="F278" i="3"/>
  <c r="F187" i="3"/>
  <c r="F55" i="3"/>
  <c r="F310" i="3"/>
  <c r="F205" i="3"/>
  <c r="F99" i="3"/>
  <c r="F9" i="3"/>
  <c r="F11" i="3"/>
  <c r="F130" i="3"/>
  <c r="F33" i="3"/>
  <c r="F78" i="3"/>
  <c r="F102" i="3"/>
  <c r="F39" i="3"/>
  <c r="F43" i="3"/>
  <c r="F146" i="3"/>
  <c r="F106" i="3"/>
  <c r="F299" i="3"/>
  <c r="F104" i="3"/>
  <c r="F167" i="3"/>
  <c r="F268" i="3"/>
  <c r="F63" i="3"/>
  <c r="F110" i="3"/>
  <c r="F265" i="3"/>
  <c r="F297" i="3"/>
  <c r="F232" i="3"/>
  <c r="F250" i="3"/>
  <c r="F279" i="3"/>
  <c r="F76" i="3"/>
  <c r="F188" i="3"/>
  <c r="F212" i="3"/>
  <c r="F177" i="3"/>
  <c r="F254" i="3"/>
  <c r="F303" i="3"/>
  <c r="F41" i="3"/>
  <c r="F103" i="3"/>
  <c r="F69" i="3"/>
  <c r="F236" i="3"/>
  <c r="F97" i="3"/>
  <c r="F145" i="3"/>
  <c r="F49" i="3"/>
  <c r="F52" i="3"/>
  <c r="F77" i="3"/>
  <c r="F128" i="3"/>
  <c r="F115" i="3"/>
  <c r="F65" i="3"/>
  <c r="F125" i="3"/>
  <c r="F285" i="3"/>
  <c r="F171" i="3"/>
  <c r="F314" i="3"/>
  <c r="F253" i="3"/>
  <c r="F339" i="3"/>
  <c r="F62" i="3"/>
  <c r="F198" i="3"/>
  <c r="F257" i="3"/>
  <c r="F283" i="3"/>
  <c r="F183" i="3"/>
  <c r="F269" i="3"/>
  <c r="F190" i="3"/>
  <c r="F305" i="3"/>
  <c r="F140" i="3"/>
  <c r="F143" i="3"/>
  <c r="F144" i="3"/>
  <c r="F308" i="3"/>
  <c r="F263" i="3"/>
  <c r="F320" i="3"/>
  <c r="F202" i="3"/>
  <c r="F132" i="3"/>
  <c r="F105" i="3"/>
  <c r="F54" i="3"/>
  <c r="F223" i="3"/>
  <c r="F57" i="3"/>
  <c r="F127" i="3"/>
  <c r="F95" i="3"/>
  <c r="F93" i="3"/>
  <c r="F45" i="3"/>
  <c r="F163" i="3"/>
  <c r="F67" i="3"/>
  <c r="F150" i="3"/>
  <c r="F178" i="3"/>
  <c r="F210" i="3"/>
  <c r="F175" i="3"/>
  <c r="F335" i="3"/>
  <c r="F262" i="3"/>
  <c r="F64" i="3"/>
  <c r="F149" i="3"/>
  <c r="F176" i="3"/>
  <c r="F295" i="3"/>
  <c r="F238" i="3"/>
  <c r="F318" i="3"/>
  <c r="F192" i="3"/>
  <c r="F326" i="3"/>
  <c r="F200" i="3"/>
  <c r="F42" i="3"/>
  <c r="F142" i="3"/>
  <c r="F53" i="3"/>
  <c r="F152" i="3"/>
  <c r="F307" i="3"/>
  <c r="F66" i="3"/>
  <c r="F271" i="3"/>
  <c r="F60" i="3"/>
  <c r="F172" i="3"/>
  <c r="F230" i="3"/>
  <c r="F112" i="3"/>
  <c r="F111" i="3"/>
  <c r="F229" i="3"/>
  <c r="F300" i="3"/>
  <c r="F8" i="3"/>
  <c r="F135" i="3"/>
  <c r="F139" i="3"/>
  <c r="F46" i="3"/>
  <c r="F36" i="3"/>
  <c r="F312" i="3"/>
  <c r="F221" i="3"/>
  <c r="F182" i="3"/>
  <c r="F220" i="3"/>
  <c r="F219" i="3"/>
  <c r="F218" i="3"/>
  <c r="F35" i="3"/>
  <c r="F34" i="3"/>
  <c r="F31" i="3"/>
  <c r="F341" i="6"/>
  <c r="I341" i="6"/>
  <c r="H341" i="2"/>
  <c r="F13" i="3"/>
  <c r="H7" i="14"/>
  <c r="F116" i="4"/>
  <c r="F334" i="4"/>
  <c r="F332" i="4"/>
  <c r="F330" i="4"/>
  <c r="F328" i="4"/>
  <c r="F326" i="4"/>
  <c r="F305" i="4"/>
  <c r="F303" i="4"/>
  <c r="F278" i="4"/>
  <c r="F276" i="4"/>
  <c r="F274" i="4"/>
  <c r="F212" i="4"/>
  <c r="F210" i="4"/>
  <c r="F208" i="4"/>
  <c r="F195" i="4"/>
  <c r="F180" i="4"/>
  <c r="F178" i="4"/>
  <c r="F176" i="4"/>
  <c r="F84" i="4"/>
  <c r="F82" i="4"/>
  <c r="F315" i="4"/>
  <c r="F313" i="4"/>
  <c r="F298" i="4"/>
  <c r="F260" i="4"/>
  <c r="F258" i="4"/>
  <c r="F256" i="4"/>
  <c r="F243" i="4"/>
  <c r="F241" i="4"/>
  <c r="F226" i="4"/>
  <c r="F224" i="4"/>
  <c r="F222" i="4"/>
  <c r="F217" i="4"/>
  <c r="F215" i="4"/>
  <c r="F333" i="4"/>
  <c r="F331" i="4"/>
  <c r="F329" i="4"/>
  <c r="F327" i="4"/>
  <c r="F306" i="4"/>
  <c r="F304" i="4"/>
  <c r="F302" i="4"/>
  <c r="F277" i="4"/>
  <c r="F275" i="4"/>
  <c r="F273" i="4"/>
  <c r="F264" i="4"/>
  <c r="F249" i="4"/>
  <c r="F206" i="4"/>
  <c r="F191" i="4"/>
  <c r="F170" i="4"/>
  <c r="F168" i="4"/>
  <c r="F166" i="4"/>
  <c r="F151" i="4"/>
  <c r="F149" i="4"/>
  <c r="F126" i="4"/>
  <c r="F109" i="4"/>
  <c r="F76" i="4"/>
  <c r="F74" i="4"/>
  <c r="F257" i="4"/>
  <c r="F216" i="4"/>
  <c r="F197" i="4"/>
  <c r="F157" i="4"/>
  <c r="F113" i="4"/>
  <c r="F90" i="4"/>
  <c r="F259" i="4"/>
  <c r="F244" i="4"/>
  <c r="F225" i="4"/>
  <c r="F30" i="4"/>
  <c r="F28" i="4"/>
  <c r="F26" i="4"/>
  <c r="F24" i="4"/>
  <c r="F22" i="4"/>
  <c r="F20" i="4"/>
  <c r="F18" i="4"/>
  <c r="F16" i="4"/>
  <c r="F261" i="4"/>
  <c r="F159" i="4"/>
  <c r="F7" i="4"/>
  <c r="F307" i="4"/>
  <c r="F136" i="4"/>
  <c r="F70" i="4"/>
  <c r="F68" i="4"/>
  <c r="F66" i="4"/>
  <c r="F64" i="4"/>
  <c r="F62" i="4"/>
  <c r="F39" i="4"/>
  <c r="F161" i="4"/>
  <c r="F44" i="4"/>
  <c r="F42" i="4"/>
  <c r="F88" i="4"/>
  <c r="F314" i="4"/>
  <c r="F299" i="4"/>
  <c r="F270" i="4"/>
  <c r="F155" i="4"/>
  <c r="F138" i="4"/>
  <c r="F72" i="4"/>
  <c r="F184" i="4"/>
  <c r="F207" i="4"/>
  <c r="F65" i="4"/>
  <c r="F255" i="4"/>
  <c r="F61" i="4"/>
  <c r="F223" i="4"/>
  <c r="F67" i="4"/>
  <c r="F265" i="4"/>
  <c r="F242" i="4"/>
  <c r="F63" i="4"/>
  <c r="F33" i="4"/>
  <c r="F69" i="4"/>
  <c r="I7" i="4"/>
  <c r="F316" i="4"/>
  <c r="F38" i="4"/>
  <c r="F47" i="4"/>
  <c r="F45" i="4"/>
  <c r="F11" i="4"/>
  <c r="F173" i="4"/>
  <c r="F221" i="4"/>
  <c r="F296" i="4"/>
  <c r="F17" i="4"/>
  <c r="F91" i="4"/>
  <c r="F336" i="4"/>
  <c r="F52" i="4"/>
  <c r="F231" i="4"/>
  <c r="F141" i="4"/>
  <c r="F181" i="4"/>
  <c r="F311" i="4"/>
  <c r="F9" i="4"/>
  <c r="F148" i="4"/>
  <c r="F163" i="4"/>
  <c r="F83" i="4"/>
  <c r="F288" i="4"/>
  <c r="F25" i="4"/>
  <c r="F252" i="4"/>
  <c r="F235" i="4"/>
  <c r="F55" i="4"/>
  <c r="F211" i="4"/>
  <c r="F120" i="4"/>
  <c r="F105" i="4"/>
  <c r="F106" i="4"/>
  <c r="F142" i="4"/>
  <c r="F188" i="4"/>
  <c r="F89" i="4"/>
  <c r="F185" i="4"/>
  <c r="F130" i="4"/>
  <c r="F236" i="4"/>
  <c r="F285" i="4"/>
  <c r="F337" i="4"/>
  <c r="F171" i="4"/>
  <c r="F60" i="4"/>
  <c r="F58" i="4"/>
  <c r="F187" i="4"/>
  <c r="F204" i="4"/>
  <c r="F248" i="4"/>
  <c r="F27" i="4"/>
  <c r="F129" i="4"/>
  <c r="F175" i="4"/>
  <c r="F131" i="4"/>
  <c r="F10" i="4"/>
  <c r="F57" i="4"/>
  <c r="F143" i="4"/>
  <c r="F177" i="4"/>
  <c r="F269" i="4"/>
  <c r="F272" i="4"/>
  <c r="F127" i="4"/>
  <c r="F200" i="4"/>
  <c r="F309" i="4"/>
  <c r="F92" i="4"/>
  <c r="F144" i="4"/>
  <c r="F318" i="4"/>
  <c r="F114" i="4"/>
  <c r="F132" i="4"/>
  <c r="F238" i="4"/>
  <c r="F287" i="4"/>
  <c r="F23" i="4"/>
  <c r="F189" i="4"/>
  <c r="F101" i="4"/>
  <c r="F104" i="4"/>
  <c r="F128" i="4"/>
  <c r="F75" i="4"/>
  <c r="F54" i="4"/>
  <c r="F145" i="4"/>
  <c r="F214" i="4"/>
  <c r="F263" i="4"/>
  <c r="F29" i="4"/>
  <c r="F297" i="4"/>
  <c r="F282" i="4"/>
  <c r="F139" i="4"/>
  <c r="F59" i="4"/>
  <c r="F79" i="4"/>
  <c r="F147" i="4"/>
  <c r="F94" i="4"/>
  <c r="F117" i="4"/>
  <c r="F146" i="4"/>
  <c r="F320" i="4"/>
  <c r="F198" i="4"/>
  <c r="F78" i="4"/>
  <c r="F134" i="4"/>
  <c r="F251" i="4"/>
  <c r="F289" i="4"/>
  <c r="F124" i="4"/>
  <c r="F48" i="4"/>
  <c r="F43" i="4"/>
  <c r="F40" i="4"/>
  <c r="F338" i="4"/>
  <c r="F85" i="4"/>
  <c r="F86" i="4"/>
  <c r="F254" i="4"/>
  <c r="F193" i="4"/>
  <c r="F335" i="4"/>
  <c r="F133" i="4"/>
  <c r="F286" i="4"/>
  <c r="F96" i="4"/>
  <c r="F119" i="4"/>
  <c r="F201" i="4"/>
  <c r="F322" i="4"/>
  <c r="F156" i="4"/>
  <c r="F80" i="4"/>
  <c r="F253" i="4"/>
  <c r="F291" i="4"/>
  <c r="F150" i="4"/>
  <c r="F267" i="4"/>
  <c r="F53" i="4"/>
  <c r="F283" i="4"/>
  <c r="F205" i="4"/>
  <c r="F239" i="4"/>
  <c r="F77" i="4"/>
  <c r="F194" i="4"/>
  <c r="F15" i="4"/>
  <c r="F153" i="4"/>
  <c r="F233" i="4"/>
  <c r="F95" i="4"/>
  <c r="F202" i="4"/>
  <c r="F323" i="4"/>
  <c r="F284" i="4"/>
  <c r="F237" i="4"/>
  <c r="F279" i="4"/>
  <c r="F81" i="4"/>
  <c r="F213" i="4"/>
  <c r="F98" i="4"/>
  <c r="F121" i="4"/>
  <c r="F203" i="4"/>
  <c r="F324" i="4"/>
  <c r="F158" i="4"/>
  <c r="F266" i="4"/>
  <c r="F293" i="4"/>
  <c r="F108" i="4"/>
  <c r="F152" i="4"/>
  <c r="F140" i="4"/>
  <c r="F183" i="4"/>
  <c r="F169" i="4"/>
  <c r="F41" i="4"/>
  <c r="F240" i="4"/>
  <c r="F280" i="4"/>
  <c r="F321" i="4"/>
  <c r="F19" i="4"/>
  <c r="F118" i="4"/>
  <c r="F182" i="4"/>
  <c r="F99" i="4"/>
  <c r="F290" i="4"/>
  <c r="F164" i="4"/>
  <c r="F340" i="4"/>
  <c r="F49" i="4"/>
  <c r="F107" i="4"/>
  <c r="F154" i="4"/>
  <c r="F199" i="4"/>
  <c r="F230" i="4"/>
  <c r="F247" i="4"/>
  <c r="F93" i="4"/>
  <c r="F179" i="4"/>
  <c r="F100" i="4"/>
  <c r="F123" i="4"/>
  <c r="F160" i="4"/>
  <c r="F174" i="4"/>
  <c r="F268" i="4"/>
  <c r="F295" i="4"/>
  <c r="F110" i="4"/>
  <c r="F165" i="4"/>
  <c r="F190" i="4"/>
  <c r="F325" i="4"/>
  <c r="F209" i="4"/>
  <c r="F250" i="4"/>
  <c r="F234" i="4"/>
  <c r="F56" i="4"/>
  <c r="F50" i="4"/>
  <c r="F21" i="4"/>
  <c r="F122" i="4"/>
  <c r="F312" i="4"/>
  <c r="F103" i="4"/>
  <c r="F339" i="4"/>
  <c r="F51" i="4"/>
  <c r="F319" i="4"/>
  <c r="F97" i="4"/>
  <c r="F228" i="4"/>
  <c r="F294" i="4"/>
  <c r="F102" i="4"/>
  <c r="F246" i="4"/>
  <c r="F137" i="4"/>
  <c r="F162" i="4"/>
  <c r="F232" i="4"/>
  <c r="F281" i="4"/>
  <c r="F308" i="4"/>
  <c r="F73" i="4"/>
  <c r="F125" i="4"/>
  <c r="F167" i="4"/>
  <c r="F192" i="4"/>
  <c r="F14" i="4"/>
  <c r="F245" i="4"/>
  <c r="F71" i="4"/>
  <c r="F292" i="4"/>
  <c r="F87" i="4"/>
  <c r="F310" i="4"/>
  <c r="F220" i="4"/>
  <c r="F300" i="4"/>
  <c r="F301" i="4"/>
  <c r="F317" i="4"/>
  <c r="F262" i="4"/>
  <c r="F36" i="4"/>
  <c r="F8" i="4"/>
  <c r="F186" i="4"/>
  <c r="F229" i="4"/>
  <c r="F227" i="4"/>
  <c r="F135" i="4"/>
  <c r="F32" i="4"/>
  <c r="F271" i="4"/>
  <c r="F196" i="4"/>
  <c r="F115" i="4"/>
  <c r="F37" i="4"/>
  <c r="F112" i="4"/>
  <c r="F111" i="4"/>
  <c r="F46" i="4"/>
  <c r="F172" i="4"/>
  <c r="F218" i="4"/>
  <c r="F219" i="4"/>
  <c r="F35" i="4"/>
  <c r="F34" i="4"/>
  <c r="F31" i="4"/>
  <c r="F12" i="24"/>
  <c r="I12" i="24"/>
  <c r="H12" i="24"/>
  <c r="H7" i="12"/>
  <c r="F341" i="14"/>
  <c r="I341" i="14"/>
  <c r="F315" i="7"/>
  <c r="F313" i="7"/>
  <c r="F298" i="7"/>
  <c r="F260" i="7"/>
  <c r="F258" i="7"/>
  <c r="F256" i="7"/>
  <c r="F243" i="7"/>
  <c r="F241" i="7"/>
  <c r="F226" i="7"/>
  <c r="F224" i="7"/>
  <c r="F222" i="7"/>
  <c r="F217" i="7"/>
  <c r="F215" i="7"/>
  <c r="F198" i="7"/>
  <c r="F185" i="7"/>
  <c r="F183" i="7"/>
  <c r="F162" i="7"/>
  <c r="F160" i="7"/>
  <c r="F158" i="7"/>
  <c r="F156" i="7"/>
  <c r="F137" i="7"/>
  <c r="F114" i="7"/>
  <c r="F333" i="7"/>
  <c r="F331" i="7"/>
  <c r="F329" i="7"/>
  <c r="F327" i="7"/>
  <c r="F306" i="7"/>
  <c r="F304" i="7"/>
  <c r="F302" i="7"/>
  <c r="F277" i="7"/>
  <c r="F275" i="7"/>
  <c r="F273" i="7"/>
  <c r="F264" i="7"/>
  <c r="F249" i="7"/>
  <c r="F206" i="7"/>
  <c r="F191" i="7"/>
  <c r="F170" i="7"/>
  <c r="F168" i="7"/>
  <c r="F166" i="7"/>
  <c r="F239" i="7"/>
  <c r="F213" i="7"/>
  <c r="F211" i="7"/>
  <c r="F209" i="7"/>
  <c r="F340" i="7"/>
  <c r="F337" i="7"/>
  <c r="F321" i="7"/>
  <c r="F251" i="7"/>
  <c r="F236" i="7"/>
  <c r="F187" i="7"/>
  <c r="F151" i="7"/>
  <c r="F145" i="7"/>
  <c r="F141" i="7"/>
  <c r="F99" i="7"/>
  <c r="F87" i="7"/>
  <c r="F70" i="7"/>
  <c r="F54" i="7"/>
  <c r="F49" i="7"/>
  <c r="F10" i="7"/>
  <c r="F7" i="7"/>
  <c r="F310" i="7"/>
  <c r="F293" i="7"/>
  <c r="F285" i="7"/>
  <c r="F212" i="7"/>
  <c r="F174" i="7"/>
  <c r="F128" i="7"/>
  <c r="F126" i="7"/>
  <c r="F76" i="7"/>
  <c r="F339" i="7"/>
  <c r="F266" i="7"/>
  <c r="F253" i="7"/>
  <c r="F232" i="7"/>
  <c r="F202" i="7"/>
  <c r="F180" i="7"/>
  <c r="F134" i="7"/>
  <c r="F122" i="7"/>
  <c r="F118" i="7"/>
  <c r="F109" i="7"/>
  <c r="F95" i="7"/>
  <c r="F84" i="7"/>
  <c r="F66" i="7"/>
  <c r="F44" i="7"/>
  <c r="F42" i="7"/>
  <c r="F295" i="7"/>
  <c r="F287" i="7"/>
  <c r="F238" i="7"/>
  <c r="F208" i="7"/>
  <c r="F105" i="7"/>
  <c r="F101" i="7"/>
  <c r="F89" i="7"/>
  <c r="F72" i="7"/>
  <c r="F56" i="7"/>
  <c r="F323" i="7"/>
  <c r="F319" i="7"/>
  <c r="F301" i="7"/>
  <c r="F268" i="7"/>
  <c r="F176" i="7"/>
  <c r="F147" i="7"/>
  <c r="F143" i="7"/>
  <c r="F130" i="7"/>
  <c r="F62" i="7"/>
  <c r="F289" i="7"/>
  <c r="F281" i="7"/>
  <c r="F247" i="7"/>
  <c r="F234" i="7"/>
  <c r="F228" i="7"/>
  <c r="F195" i="7"/>
  <c r="F149" i="7"/>
  <c r="F97" i="7"/>
  <c r="F68" i="7"/>
  <c r="I7" i="7"/>
  <c r="F82" i="7"/>
  <c r="F26" i="7"/>
  <c r="F18" i="7"/>
  <c r="F308" i="7"/>
  <c r="F283" i="7"/>
  <c r="F210" i="7"/>
  <c r="F93" i="7"/>
  <c r="F103" i="7"/>
  <c r="F64" i="7"/>
  <c r="F28" i="7"/>
  <c r="F20" i="7"/>
  <c r="F291" i="7"/>
  <c r="F116" i="7"/>
  <c r="F58" i="7"/>
  <c r="F30" i="7"/>
  <c r="F22" i="7"/>
  <c r="F43" i="7"/>
  <c r="F200" i="7"/>
  <c r="F120" i="7"/>
  <c r="F24" i="7"/>
  <c r="F16" i="7"/>
  <c r="F132" i="7"/>
  <c r="F178" i="7"/>
  <c r="F74" i="7"/>
  <c r="F272" i="7"/>
  <c r="F254" i="7"/>
  <c r="F182" i="7"/>
  <c r="F71" i="7"/>
  <c r="F37" i="7"/>
  <c r="F47" i="7"/>
  <c r="F314" i="7"/>
  <c r="F55" i="7"/>
  <c r="F124" i="7"/>
  <c r="F94" i="7"/>
  <c r="F207" i="7"/>
  <c r="F108" i="7"/>
  <c r="F136" i="7"/>
  <c r="F244" i="7"/>
  <c r="F292" i="7"/>
  <c r="F80" i="7"/>
  <c r="F276" i="7"/>
  <c r="F91" i="7"/>
  <c r="F88" i="7"/>
  <c r="F127" i="7"/>
  <c r="F338" i="7"/>
  <c r="F161" i="7"/>
  <c r="F154" i="7"/>
  <c r="F32" i="7"/>
  <c r="F86" i="7"/>
  <c r="F135" i="7"/>
  <c r="F259" i="7"/>
  <c r="F53" i="7"/>
  <c r="F193" i="7"/>
  <c r="F23" i="7"/>
  <c r="F334" i="7"/>
  <c r="F242" i="7"/>
  <c r="F299" i="7"/>
  <c r="F173" i="7"/>
  <c r="F235" i="7"/>
  <c r="F246" i="7"/>
  <c r="F294" i="7"/>
  <c r="F142" i="7"/>
  <c r="F286" i="7"/>
  <c r="F38" i="7"/>
  <c r="F59" i="7"/>
  <c r="F121" i="7"/>
  <c r="F330" i="7"/>
  <c r="F25" i="7"/>
  <c r="F144" i="7"/>
  <c r="F159" i="7"/>
  <c r="F199" i="7"/>
  <c r="F255" i="7"/>
  <c r="F316" i="7"/>
  <c r="F106" i="7"/>
  <c r="F73" i="7"/>
  <c r="F138" i="7"/>
  <c r="F305" i="7"/>
  <c r="F184" i="7"/>
  <c r="F79" i="7"/>
  <c r="F175" i="7"/>
  <c r="F237" i="7"/>
  <c r="F100" i="7"/>
  <c r="F152" i="7"/>
  <c r="F197" i="7"/>
  <c r="F8" i="7"/>
  <c r="F311" i="7"/>
  <c r="F104" i="7"/>
  <c r="F332" i="7"/>
  <c r="F240" i="7"/>
  <c r="F225" i="7"/>
  <c r="F9" i="7"/>
  <c r="F153" i="7"/>
  <c r="F205" i="7"/>
  <c r="F336" i="7"/>
  <c r="F27" i="7"/>
  <c r="F261" i="7"/>
  <c r="F39" i="7"/>
  <c r="F78" i="7"/>
  <c r="F148" i="7"/>
  <c r="F110" i="7"/>
  <c r="F252" i="7"/>
  <c r="F14" i="7"/>
  <c r="F52" i="7"/>
  <c r="F297" i="7"/>
  <c r="F146" i="7"/>
  <c r="F192" i="7"/>
  <c r="F41" i="7"/>
  <c r="F65" i="7"/>
  <c r="F270" i="7"/>
  <c r="F11" i="7"/>
  <c r="F29" i="7"/>
  <c r="F92" i="7"/>
  <c r="F150" i="7"/>
  <c r="F163" i="7"/>
  <c r="F214" i="7"/>
  <c r="F57" i="7"/>
  <c r="F190" i="7"/>
  <c r="F113" i="7"/>
  <c r="F257" i="7"/>
  <c r="F83" i="7"/>
  <c r="F179" i="7"/>
  <c r="F320" i="7"/>
  <c r="F303" i="7"/>
  <c r="F335" i="7"/>
  <c r="F282" i="7"/>
  <c r="F90" i="7"/>
  <c r="F171" i="7"/>
  <c r="F81" i="7"/>
  <c r="F231" i="7"/>
  <c r="F188" i="7"/>
  <c r="F278" i="7"/>
  <c r="F75" i="7"/>
  <c r="F169" i="7"/>
  <c r="F290" i="7"/>
  <c r="F51" i="7"/>
  <c r="F123" i="7"/>
  <c r="F67" i="7"/>
  <c r="F85" i="7"/>
  <c r="F233" i="7"/>
  <c r="F201" i="7"/>
  <c r="F45" i="7"/>
  <c r="F102" i="7"/>
  <c r="F194" i="7"/>
  <c r="F157" i="7"/>
  <c r="F189" i="7"/>
  <c r="F125" i="7"/>
  <c r="F140" i="7"/>
  <c r="F248" i="7"/>
  <c r="F307" i="7"/>
  <c r="F96" i="7"/>
  <c r="F129" i="7"/>
  <c r="F203" i="7"/>
  <c r="F98" i="7"/>
  <c r="F69" i="7"/>
  <c r="F227" i="7"/>
  <c r="F267" i="7"/>
  <c r="F131" i="7"/>
  <c r="F117" i="7"/>
  <c r="F216" i="7"/>
  <c r="F33" i="7"/>
  <c r="F48" i="7"/>
  <c r="F15" i="7"/>
  <c r="F274" i="7"/>
  <c r="F269" i="7"/>
  <c r="F133" i="7"/>
  <c r="F309" i="7"/>
  <c r="F21" i="7"/>
  <c r="F61" i="7"/>
  <c r="F221" i="7"/>
  <c r="F139" i="7"/>
  <c r="F50" i="7"/>
  <c r="F279" i="7"/>
  <c r="F17" i="7"/>
  <c r="F63" i="7"/>
  <c r="F245" i="7"/>
  <c r="F280" i="7"/>
  <c r="F328" i="7"/>
  <c r="F223" i="7"/>
  <c r="F177" i="7"/>
  <c r="F318" i="7"/>
  <c r="F119" i="7"/>
  <c r="F324" i="7"/>
  <c r="F326" i="7"/>
  <c r="F40" i="7"/>
  <c r="F284" i="7"/>
  <c r="F19" i="7"/>
  <c r="F196" i="7"/>
  <c r="F288" i="7"/>
  <c r="F167" i="7"/>
  <c r="F230" i="7"/>
  <c r="F181" i="7"/>
  <c r="F322" i="7"/>
  <c r="F165" i="7"/>
  <c r="F155" i="7"/>
  <c r="F296" i="7"/>
  <c r="F271" i="7"/>
  <c r="F250" i="7"/>
  <c r="F229" i="7"/>
  <c r="F186" i="7"/>
  <c r="F300" i="7"/>
  <c r="F115" i="7"/>
  <c r="F77" i="7"/>
  <c r="F60" i="7"/>
  <c r="F325" i="7"/>
  <c r="F312" i="7"/>
  <c r="F46" i="7"/>
  <c r="F265" i="7"/>
  <c r="F317" i="7"/>
  <c r="F204" i="7"/>
  <c r="F107" i="7"/>
  <c r="F36" i="7"/>
  <c r="F164" i="7"/>
  <c r="F220" i="7"/>
  <c r="F172" i="7"/>
  <c r="F263" i="7"/>
  <c r="F112" i="7"/>
  <c r="F262" i="7"/>
  <c r="F111" i="7"/>
  <c r="F218" i="7"/>
  <c r="F219" i="7"/>
  <c r="F35" i="7"/>
  <c r="F34" i="7"/>
  <c r="F31" i="7"/>
  <c r="F341" i="21"/>
  <c r="I341" i="21"/>
  <c r="F324" i="10"/>
  <c r="F322" i="10"/>
  <c r="F320" i="10"/>
  <c r="F318" i="10"/>
  <c r="F333" i="10"/>
  <c r="F331" i="10"/>
  <c r="F329" i="10"/>
  <c r="F327" i="10"/>
  <c r="F306" i="10"/>
  <c r="F304" i="10"/>
  <c r="F302" i="10"/>
  <c r="F332" i="10"/>
  <c r="F305" i="10"/>
  <c r="F334" i="10"/>
  <c r="F312" i="10"/>
  <c r="F274" i="10"/>
  <c r="F240" i="10"/>
  <c r="F216" i="10"/>
  <c r="F197" i="10"/>
  <c r="F276" i="10"/>
  <c r="F247" i="10"/>
  <c r="F202" i="10"/>
  <c r="F200" i="10"/>
  <c r="F187" i="10"/>
  <c r="F147" i="10"/>
  <c r="F145" i="10"/>
  <c r="F143" i="10"/>
  <c r="F141" i="10"/>
  <c r="F122" i="10"/>
  <c r="F120" i="10"/>
  <c r="F118" i="10"/>
  <c r="F116" i="10"/>
  <c r="F105" i="10"/>
  <c r="F103" i="10"/>
  <c r="F101" i="10"/>
  <c r="F99" i="10"/>
  <c r="F97" i="10"/>
  <c r="F95" i="10"/>
  <c r="F93" i="10"/>
  <c r="F58" i="10"/>
  <c r="F11" i="10"/>
  <c r="F278" i="10"/>
  <c r="F208" i="10"/>
  <c r="I7" i="10"/>
  <c r="F323" i="10"/>
  <c r="F319" i="10"/>
  <c r="F246" i="10"/>
  <c r="F225" i="10"/>
  <c r="F195" i="10"/>
  <c r="F180" i="10"/>
  <c r="F178" i="10"/>
  <c r="F176" i="10"/>
  <c r="F174" i="10"/>
  <c r="F134" i="10"/>
  <c r="F132" i="10"/>
  <c r="F130" i="10"/>
  <c r="F128" i="10"/>
  <c r="F84" i="10"/>
  <c r="F82" i="10"/>
  <c r="F80" i="10"/>
  <c r="F78" i="10"/>
  <c r="F45" i="10"/>
  <c r="F43" i="10"/>
  <c r="F41" i="10"/>
  <c r="F326" i="10"/>
  <c r="F297" i="10"/>
  <c r="F210" i="10"/>
  <c r="F328" i="10"/>
  <c r="F7" i="10"/>
  <c r="F151" i="10"/>
  <c r="F136" i="10"/>
  <c r="F76" i="10"/>
  <c r="F72" i="10"/>
  <c r="F68" i="10"/>
  <c r="F64" i="10"/>
  <c r="F25" i="10"/>
  <c r="F17" i="10"/>
  <c r="F212" i="10"/>
  <c r="F203" i="10"/>
  <c r="F159" i="10"/>
  <c r="F90" i="10"/>
  <c r="F32" i="10"/>
  <c r="F184" i="10"/>
  <c r="F138" i="10"/>
  <c r="F27" i="10"/>
  <c r="F19" i="10"/>
  <c r="F303" i="10"/>
  <c r="F214" i="10"/>
  <c r="F205" i="10"/>
  <c r="F186" i="10"/>
  <c r="F170" i="10"/>
  <c r="F166" i="10"/>
  <c r="F161" i="10"/>
  <c r="F330" i="10"/>
  <c r="F245" i="10"/>
  <c r="F149" i="10"/>
  <c r="F109" i="10"/>
  <c r="F74" i="10"/>
  <c r="F70" i="10"/>
  <c r="F66" i="10"/>
  <c r="F62" i="10"/>
  <c r="F29" i="10"/>
  <c r="F21" i="10"/>
  <c r="F155" i="10"/>
  <c r="F126" i="10"/>
  <c r="F113" i="10"/>
  <c r="F340" i="10"/>
  <c r="F191" i="10"/>
  <c r="F39" i="10"/>
  <c r="F23" i="10"/>
  <c r="F15" i="10"/>
  <c r="F157" i="10"/>
  <c r="F168" i="10"/>
  <c r="F88" i="10"/>
  <c r="F204" i="10"/>
  <c r="F57" i="10"/>
  <c r="F54" i="10"/>
  <c r="F123" i="10"/>
  <c r="F44" i="10"/>
  <c r="F98" i="10"/>
  <c r="F175" i="10"/>
  <c r="F83" i="10"/>
  <c r="F48" i="10"/>
  <c r="F241" i="10"/>
  <c r="F85" i="10"/>
  <c r="F133" i="10"/>
  <c r="F291" i="10"/>
  <c r="F230" i="10"/>
  <c r="F337" i="10"/>
  <c r="F20" i="10"/>
  <c r="F185" i="10"/>
  <c r="F268" i="10"/>
  <c r="F63" i="10"/>
  <c r="F234" i="10"/>
  <c r="F227" i="10"/>
  <c r="F232" i="10"/>
  <c r="F272" i="10"/>
  <c r="F267" i="10"/>
  <c r="F294" i="10"/>
  <c r="F315" i="10"/>
  <c r="F42" i="10"/>
  <c r="F277" i="10"/>
  <c r="F49" i="10"/>
  <c r="F188" i="10"/>
  <c r="F91" i="10"/>
  <c r="F131" i="10"/>
  <c r="F56" i="10"/>
  <c r="F250" i="10"/>
  <c r="F144" i="10"/>
  <c r="F100" i="10"/>
  <c r="F164" i="10"/>
  <c r="F24" i="10"/>
  <c r="F137" i="10"/>
  <c r="F215" i="10"/>
  <c r="F249" i="10"/>
  <c r="F273" i="10"/>
  <c r="F243" i="10"/>
  <c r="F289" i="10"/>
  <c r="F38" i="10"/>
  <c r="F67" i="10"/>
  <c r="F150" i="10"/>
  <c r="F222" i="10"/>
  <c r="F259" i="10"/>
  <c r="F299" i="10"/>
  <c r="F339" i="10"/>
  <c r="F253" i="10"/>
  <c r="F281" i="10"/>
  <c r="F231" i="10"/>
  <c r="F282" i="10"/>
  <c r="F309" i="10"/>
  <c r="F154" i="10"/>
  <c r="F86" i="10"/>
  <c r="F102" i="10"/>
  <c r="F10" i="10"/>
  <c r="F79" i="10"/>
  <c r="F8" i="10"/>
  <c r="F26" i="10"/>
  <c r="F156" i="10"/>
  <c r="F251" i="10"/>
  <c r="F295" i="10"/>
  <c r="F335" i="10"/>
  <c r="F69" i="10"/>
  <c r="F108" i="10"/>
  <c r="F152" i="10"/>
  <c r="F301" i="10"/>
  <c r="F233" i="10"/>
  <c r="F284" i="10"/>
  <c r="F311" i="10"/>
  <c r="F129" i="10"/>
  <c r="F142" i="10"/>
  <c r="F37" i="10"/>
  <c r="F55" i="10"/>
  <c r="F193" i="10"/>
  <c r="F124" i="10"/>
  <c r="F199" i="10"/>
  <c r="F121" i="10"/>
  <c r="F148" i="10"/>
  <c r="F92" i="10"/>
  <c r="F275" i="10"/>
  <c r="F28" i="10"/>
  <c r="F158" i="10"/>
  <c r="F258" i="10"/>
  <c r="F71" i="10"/>
  <c r="F110" i="10"/>
  <c r="F165" i="10"/>
  <c r="F190" i="10"/>
  <c r="F226" i="10"/>
  <c r="F293" i="10"/>
  <c r="F260" i="10"/>
  <c r="F235" i="10"/>
  <c r="F286" i="10"/>
  <c r="F336" i="10"/>
  <c r="F14" i="10"/>
  <c r="F53" i="10"/>
  <c r="F261" i="10"/>
  <c r="F119" i="10"/>
  <c r="F201" i="10"/>
  <c r="F94" i="10"/>
  <c r="F107" i="10"/>
  <c r="F177" i="10"/>
  <c r="F104" i="10"/>
  <c r="F279" i="10"/>
  <c r="F30" i="10"/>
  <c r="F160" i="10"/>
  <c r="F73" i="10"/>
  <c r="F125" i="10"/>
  <c r="F167" i="10"/>
  <c r="F192" i="10"/>
  <c r="F229" i="10"/>
  <c r="F266" i="10"/>
  <c r="F310" i="10"/>
  <c r="F209" i="10"/>
  <c r="F255" i="10"/>
  <c r="F321" i="10"/>
  <c r="F237" i="10"/>
  <c r="F288" i="10"/>
  <c r="F338" i="10"/>
  <c r="F173" i="10"/>
  <c r="F9" i="10"/>
  <c r="F179" i="10"/>
  <c r="F106" i="10"/>
  <c r="F40" i="10"/>
  <c r="F127" i="10"/>
  <c r="F194" i="10"/>
  <c r="F285" i="10"/>
  <c r="F16" i="10"/>
  <c r="F87" i="10"/>
  <c r="F162" i="10"/>
  <c r="F228" i="10"/>
  <c r="F257" i="10"/>
  <c r="F314" i="10"/>
  <c r="F213" i="10"/>
  <c r="F75" i="10"/>
  <c r="F169" i="10"/>
  <c r="F283" i="10"/>
  <c r="F244" i="10"/>
  <c r="F269" i="10"/>
  <c r="F217" i="10"/>
  <c r="F239" i="10"/>
  <c r="F290" i="10"/>
  <c r="F206" i="10"/>
  <c r="F298" i="10"/>
  <c r="F153" i="10"/>
  <c r="F96" i="10"/>
  <c r="F114" i="10"/>
  <c r="F242" i="10"/>
  <c r="F33" i="10"/>
  <c r="F287" i="10"/>
  <c r="F139" i="10"/>
  <c r="F163" i="10"/>
  <c r="F52" i="10"/>
  <c r="F183" i="10"/>
  <c r="F316" i="10"/>
  <c r="F51" i="10"/>
  <c r="F117" i="10"/>
  <c r="F198" i="10"/>
  <c r="F264" i="10"/>
  <c r="F252" i="10"/>
  <c r="F211" i="10"/>
  <c r="F254" i="10"/>
  <c r="F236" i="10"/>
  <c r="F280" i="10"/>
  <c r="F81" i="10"/>
  <c r="F207" i="10"/>
  <c r="F224" i="10"/>
  <c r="F196" i="10"/>
  <c r="F182" i="10"/>
  <c r="F18" i="10"/>
  <c r="F292" i="10"/>
  <c r="F313" i="10"/>
  <c r="F59" i="10"/>
  <c r="F181" i="10"/>
  <c r="F308" i="10"/>
  <c r="F22" i="10"/>
  <c r="F270" i="10"/>
  <c r="F61" i="10"/>
  <c r="F223" i="10"/>
  <c r="F296" i="10"/>
  <c r="F171" i="10"/>
  <c r="F50" i="10"/>
  <c r="F146" i="10"/>
  <c r="F256" i="10"/>
  <c r="F89" i="10"/>
  <c r="F65" i="10"/>
  <c r="F238" i="10"/>
  <c r="F77" i="10"/>
  <c r="F189" i="10"/>
  <c r="F140" i="10"/>
  <c r="F248" i="10"/>
  <c r="F172" i="10"/>
  <c r="F265" i="10"/>
  <c r="F115" i="10"/>
  <c r="F112" i="10"/>
  <c r="F47" i="10"/>
  <c r="F271" i="10"/>
  <c r="F325" i="10"/>
  <c r="F135" i="10"/>
  <c r="F46" i="10"/>
  <c r="F262" i="10"/>
  <c r="F263" i="10"/>
  <c r="F221" i="10"/>
  <c r="F60" i="10"/>
  <c r="F307" i="10"/>
  <c r="F111" i="10"/>
  <c r="F300" i="10"/>
  <c r="F317" i="10"/>
  <c r="F36" i="10"/>
  <c r="F220" i="10"/>
  <c r="F35" i="10"/>
  <c r="F219" i="10"/>
  <c r="F218" i="10"/>
  <c r="F34" i="10"/>
  <c r="F31" i="10"/>
  <c r="F334" i="16"/>
  <c r="F332" i="16"/>
  <c r="F278" i="16"/>
  <c r="F276" i="16"/>
  <c r="F274" i="16"/>
  <c r="F205" i="16"/>
  <c r="F192" i="16"/>
  <c r="F190" i="16"/>
  <c r="F171" i="16"/>
  <c r="F169" i="16"/>
  <c r="F167" i="16"/>
  <c r="F165" i="16"/>
  <c r="F110" i="16"/>
  <c r="F75" i="16"/>
  <c r="F71" i="16"/>
  <c r="F69" i="16"/>
  <c r="F38" i="16"/>
  <c r="F33" i="16"/>
  <c r="I7" i="16"/>
  <c r="F339" i="16"/>
  <c r="F337" i="16"/>
  <c r="F336" i="16"/>
  <c r="F296" i="16"/>
  <c r="F288" i="16"/>
  <c r="F280" i="16"/>
  <c r="F239" i="16"/>
  <c r="F228" i="16"/>
  <c r="F200" i="16"/>
  <c r="F177" i="16"/>
  <c r="F117" i="16"/>
  <c r="F106" i="16"/>
  <c r="F97" i="16"/>
  <c r="F83" i="16"/>
  <c r="F53" i="16"/>
  <c r="F7" i="16"/>
  <c r="F323" i="16"/>
  <c r="F321" i="16"/>
  <c r="F319" i="16"/>
  <c r="F214" i="16"/>
  <c r="F194" i="16"/>
  <c r="F154" i="16"/>
  <c r="F147" i="16"/>
  <c r="F144" i="16"/>
  <c r="F119" i="16"/>
  <c r="F99" i="16"/>
  <c r="F92" i="16"/>
  <c r="F59" i="16"/>
  <c r="F57" i="16"/>
  <c r="F55" i="16"/>
  <c r="F14" i="16"/>
  <c r="F9" i="16"/>
  <c r="F338" i="16"/>
  <c r="F290" i="16"/>
  <c r="F282" i="16"/>
  <c r="F235" i="16"/>
  <c r="F209" i="16"/>
  <c r="F202" i="16"/>
  <c r="F179" i="16"/>
  <c r="F131" i="16"/>
  <c r="F121" i="16"/>
  <c r="F101" i="16"/>
  <c r="F94" i="16"/>
  <c r="F79" i="16"/>
  <c r="F48" i="16"/>
  <c r="F42" i="16"/>
  <c r="F309" i="16"/>
  <c r="F297" i="16"/>
  <c r="F252" i="16"/>
  <c r="F247" i="16"/>
  <c r="F187" i="16"/>
  <c r="F146" i="16"/>
  <c r="F141" i="16"/>
  <c r="F123" i="16"/>
  <c r="F103" i="16"/>
  <c r="F96" i="16"/>
  <c r="F85" i="16"/>
  <c r="F50" i="16"/>
  <c r="F11" i="16"/>
  <c r="F292" i="16"/>
  <c r="F284" i="16"/>
  <c r="F240" i="16"/>
  <c r="F231" i="16"/>
  <c r="F211" i="16"/>
  <c r="F201" i="16"/>
  <c r="F181" i="16"/>
  <c r="F173" i="16"/>
  <c r="F116" i="16"/>
  <c r="F107" i="16"/>
  <c r="F105" i="16"/>
  <c r="F98" i="16"/>
  <c r="F60" i="16"/>
  <c r="F52" i="16"/>
  <c r="F324" i="16"/>
  <c r="F322" i="16"/>
  <c r="F320" i="16"/>
  <c r="F318" i="16"/>
  <c r="F237" i="16"/>
  <c r="F164" i="16"/>
  <c r="F143" i="16"/>
  <c r="F140" i="16"/>
  <c r="F133" i="16"/>
  <c r="F118" i="16"/>
  <c r="F100" i="16"/>
  <c r="F81" i="16"/>
  <c r="F58" i="16"/>
  <c r="F56" i="16"/>
  <c r="F54" i="16"/>
  <c r="F44" i="16"/>
  <c r="F10" i="16"/>
  <c r="F340" i="16"/>
  <c r="F311" i="16"/>
  <c r="F294" i="16"/>
  <c r="F286" i="16"/>
  <c r="F246" i="16"/>
  <c r="F213" i="16"/>
  <c r="F203" i="16"/>
  <c r="F175" i="16"/>
  <c r="F120" i="16"/>
  <c r="F102" i="16"/>
  <c r="F93" i="16"/>
  <c r="F49" i="16"/>
  <c r="F221" i="16"/>
  <c r="F188" i="16"/>
  <c r="F122" i="16"/>
  <c r="F142" i="16"/>
  <c r="F124" i="16"/>
  <c r="F104" i="16"/>
  <c r="F95" i="16"/>
  <c r="F267" i="16"/>
  <c r="F129" i="16"/>
  <c r="F51" i="16"/>
  <c r="F145" i="16"/>
  <c r="F233" i="16"/>
  <c r="F86" i="16"/>
  <c r="F182" i="16"/>
  <c r="F178" i="16"/>
  <c r="F326" i="16"/>
  <c r="F220" i="16"/>
  <c r="F335" i="16"/>
  <c r="F28" i="16"/>
  <c r="F70" i="16"/>
  <c r="F152" i="16"/>
  <c r="F277" i="16"/>
  <c r="F29" i="16"/>
  <c r="F158" i="16"/>
  <c r="F212" i="16"/>
  <c r="F293" i="16"/>
  <c r="F65" i="16"/>
  <c r="F150" i="16"/>
  <c r="F283" i="16"/>
  <c r="F128" i="16"/>
  <c r="F251" i="16"/>
  <c r="F302" i="16"/>
  <c r="F160" i="16"/>
  <c r="F20" i="16"/>
  <c r="F15" i="16"/>
  <c r="F21" i="16"/>
  <c r="F109" i="16"/>
  <c r="F215" i="16"/>
  <c r="F314" i="16"/>
  <c r="F27" i="16"/>
  <c r="F137" i="16"/>
  <c r="F170" i="16"/>
  <c r="F268" i="16"/>
  <c r="F113" i="16"/>
  <c r="F162" i="16"/>
  <c r="F279" i="16"/>
  <c r="F217" i="16"/>
  <c r="F255" i="16"/>
  <c r="F61" i="16"/>
  <c r="F114" i="16"/>
  <c r="F261" i="16"/>
  <c r="F19" i="16"/>
  <c r="F89" i="16"/>
  <c r="F163" i="16"/>
  <c r="F256" i="16"/>
  <c r="F225" i="16"/>
  <c r="F291" i="16"/>
  <c r="F41" i="16"/>
  <c r="F130" i="16"/>
  <c r="F253" i="16"/>
  <c r="F313" i="16"/>
  <c r="F153" i="16"/>
  <c r="F186" i="16"/>
  <c r="F258" i="16"/>
  <c r="F244" i="16"/>
  <c r="F329" i="16"/>
  <c r="F17" i="16"/>
  <c r="F73" i="16"/>
  <c r="F125" i="16"/>
  <c r="F176" i="16"/>
  <c r="F287" i="16"/>
  <c r="F316" i="16"/>
  <c r="F168" i="16"/>
  <c r="F108" i="16"/>
  <c r="F224" i="16"/>
  <c r="F307" i="16"/>
  <c r="F68" i="16"/>
  <c r="F230" i="16"/>
  <c r="F257" i="16"/>
  <c r="F328" i="16"/>
  <c r="F43" i="16"/>
  <c r="F132" i="16"/>
  <c r="F308" i="16"/>
  <c r="F199" i="16"/>
  <c r="F265" i="16"/>
  <c r="F63" i="16"/>
  <c r="F151" i="16"/>
  <c r="F273" i="16"/>
  <c r="F222" i="16"/>
  <c r="F295" i="16"/>
  <c r="F88" i="16"/>
  <c r="F330" i="16"/>
  <c r="F64" i="16"/>
  <c r="F174" i="16"/>
  <c r="F264" i="16"/>
  <c r="F304" i="16"/>
  <c r="F25" i="16"/>
  <c r="F77" i="16"/>
  <c r="F180" i="16"/>
  <c r="F45" i="16"/>
  <c r="F134" i="16"/>
  <c r="F310" i="16"/>
  <c r="F155" i="16"/>
  <c r="F26" i="16"/>
  <c r="F226" i="16"/>
  <c r="F249" i="16"/>
  <c r="F76" i="16"/>
  <c r="F138" i="16"/>
  <c r="F184" i="16"/>
  <c r="F260" i="16"/>
  <c r="F312" i="16"/>
  <c r="F24" i="16"/>
  <c r="F185" i="16"/>
  <c r="F242" i="16"/>
  <c r="F298" i="16"/>
  <c r="F331" i="16"/>
  <c r="F78" i="16"/>
  <c r="F232" i="16"/>
  <c r="F166" i="16"/>
  <c r="F136" i="16"/>
  <c r="F62" i="16"/>
  <c r="F115" i="16"/>
  <c r="F198" i="16"/>
  <c r="F270" i="16"/>
  <c r="F66" i="16"/>
  <c r="F206" i="16"/>
  <c r="F303" i="16"/>
  <c r="F22" i="16"/>
  <c r="F183" i="16"/>
  <c r="F23" i="16"/>
  <c r="F223" i="16"/>
  <c r="F266" i="16"/>
  <c r="F333" i="16"/>
  <c r="F18" i="16"/>
  <c r="F149" i="16"/>
  <c r="F189" i="16"/>
  <c r="F126" i="16"/>
  <c r="F241" i="16"/>
  <c r="F90" i="16"/>
  <c r="F197" i="16"/>
  <c r="F305" i="16"/>
  <c r="F80" i="16"/>
  <c r="F234" i="16"/>
  <c r="F72" i="16"/>
  <c r="F208" i="16"/>
  <c r="F281" i="16"/>
  <c r="F127" i="16"/>
  <c r="F259" i="16"/>
  <c r="F157" i="16"/>
  <c r="F315" i="16"/>
  <c r="F67" i="16"/>
  <c r="F204" i="16"/>
  <c r="F196" i="16"/>
  <c r="F74" i="16"/>
  <c r="F250" i="16"/>
  <c r="F30" i="16"/>
  <c r="F82" i="16"/>
  <c r="F236" i="16"/>
  <c r="F285" i="16"/>
  <c r="F195" i="16"/>
  <c r="F91" i="16"/>
  <c r="F243" i="16"/>
  <c r="F216" i="16"/>
  <c r="F275" i="16"/>
  <c r="F84" i="16"/>
  <c r="F39" i="16"/>
  <c r="F289" i="16"/>
  <c r="F16" i="16"/>
  <c r="F306" i="16"/>
  <c r="F245" i="16"/>
  <c r="F238" i="16"/>
  <c r="F254" i="16"/>
  <c r="F156" i="16"/>
  <c r="F207" i="16"/>
  <c r="F299" i="16"/>
  <c r="F161" i="16"/>
  <c r="F87" i="16"/>
  <c r="F327" i="16"/>
  <c r="F40" i="16"/>
  <c r="F191" i="16"/>
  <c r="F159" i="16"/>
  <c r="F210" i="16"/>
  <c r="F139" i="16"/>
  <c r="F300" i="16"/>
  <c r="F219" i="16"/>
  <c r="F262" i="16"/>
  <c r="F193" i="16"/>
  <c r="F271" i="16"/>
  <c r="F148" i="16"/>
  <c r="F32" i="16"/>
  <c r="F248" i="16"/>
  <c r="F325" i="16"/>
  <c r="F301" i="16"/>
  <c r="F227" i="16"/>
  <c r="F263" i="16"/>
  <c r="F135" i="16"/>
  <c r="F37" i="16"/>
  <c r="F47" i="16"/>
  <c r="F272" i="16"/>
  <c r="F172" i="16"/>
  <c r="F269" i="16"/>
  <c r="F8" i="16"/>
  <c r="F229" i="16"/>
  <c r="F36" i="16"/>
  <c r="F112" i="16"/>
  <c r="F218" i="16"/>
  <c r="F46" i="16"/>
  <c r="F111" i="16"/>
  <c r="F317" i="16"/>
  <c r="F35" i="16"/>
  <c r="F34" i="16"/>
  <c r="F31" i="16"/>
  <c r="I12" i="3"/>
  <c r="F12" i="3"/>
  <c r="H12" i="3"/>
  <c r="I12" i="6"/>
  <c r="F12" i="6"/>
  <c r="F13" i="16"/>
  <c r="H341" i="21"/>
  <c r="I341" i="8"/>
  <c r="F341" i="8"/>
  <c r="H7" i="19"/>
  <c r="I7" i="19"/>
  <c r="H7" i="23"/>
  <c r="I7" i="23"/>
  <c r="F205" i="21"/>
  <c r="F256" i="21"/>
  <c r="F243" i="21"/>
  <c r="F241" i="21"/>
  <c r="F226" i="21"/>
  <c r="F224" i="21"/>
  <c r="F222" i="21"/>
  <c r="F217" i="21"/>
  <c r="F215" i="21"/>
  <c r="F321" i="21"/>
  <c r="F296" i="21"/>
  <c r="F292" i="21"/>
  <c r="F288" i="21"/>
  <c r="F284" i="21"/>
  <c r="F280" i="21"/>
  <c r="F267" i="21"/>
  <c r="F252" i="21"/>
  <c r="F202" i="21"/>
  <c r="F197" i="21"/>
  <c r="F188" i="21"/>
  <c r="F146" i="21"/>
  <c r="F144" i="21"/>
  <c r="F142" i="21"/>
  <c r="F140" i="21"/>
  <c r="F123" i="21"/>
  <c r="F121" i="21"/>
  <c r="F106" i="21"/>
  <c r="F104" i="21"/>
  <c r="F102" i="21"/>
  <c r="F100" i="21"/>
  <c r="F98" i="21"/>
  <c r="F96" i="21"/>
  <c r="F239" i="21"/>
  <c r="F235" i="21"/>
  <c r="F231" i="21"/>
  <c r="F309" i="21"/>
  <c r="F211" i="21"/>
  <c r="F194" i="21"/>
  <c r="F181" i="21"/>
  <c r="F179" i="21"/>
  <c r="F177" i="21"/>
  <c r="F175" i="21"/>
  <c r="F173" i="21"/>
  <c r="F133" i="21"/>
  <c r="F131" i="21"/>
  <c r="F129" i="21"/>
  <c r="F85" i="21"/>
  <c r="F83" i="21"/>
  <c r="F81" i="21"/>
  <c r="F79" i="21"/>
  <c r="F336" i="21"/>
  <c r="F323" i="21"/>
  <c r="F184" i="21"/>
  <c r="F161" i="21"/>
  <c r="F159" i="21"/>
  <c r="F157" i="21"/>
  <c r="F155" i="21"/>
  <c r="F138" i="21"/>
  <c r="F136" i="21"/>
  <c r="F113" i="21"/>
  <c r="F340" i="21"/>
  <c r="F294" i="21"/>
  <c r="F290" i="21"/>
  <c r="F286" i="21"/>
  <c r="F282" i="21"/>
  <c r="F228" i="21"/>
  <c r="F319" i="21"/>
  <c r="F237" i="21"/>
  <c r="F233" i="21"/>
  <c r="F200" i="21"/>
  <c r="F198" i="21"/>
  <c r="F311" i="21"/>
  <c r="F247" i="21"/>
  <c r="F240" i="21"/>
  <c r="F213" i="21"/>
  <c r="F209" i="21"/>
  <c r="F183" i="21"/>
  <c r="F156" i="21"/>
  <c r="F137" i="21"/>
  <c r="F7" i="21"/>
  <c r="F128" i="21"/>
  <c r="F185" i="21"/>
  <c r="F158" i="21"/>
  <c r="F75" i="21"/>
  <c r="F71" i="21"/>
  <c r="F67" i="21"/>
  <c r="F63" i="21"/>
  <c r="F43" i="21"/>
  <c r="F148" i="21"/>
  <c r="F132" i="21"/>
  <c r="F87" i="21"/>
  <c r="F160" i="21"/>
  <c r="F42" i="21"/>
  <c r="F338" i="21"/>
  <c r="F114" i="21"/>
  <c r="F89" i="21"/>
  <c r="I7" i="21"/>
  <c r="F162" i="21"/>
  <c r="F26" i="21"/>
  <c r="F28" i="21"/>
  <c r="F30" i="21"/>
  <c r="F16" i="21"/>
  <c r="F18" i="21"/>
  <c r="F172" i="21"/>
  <c r="F22" i="21"/>
  <c r="F41" i="21"/>
  <c r="F20" i="21"/>
  <c r="F44" i="21"/>
  <c r="F24" i="21"/>
  <c r="F119" i="21"/>
  <c r="F15" i="21"/>
  <c r="F52" i="21"/>
  <c r="F199" i="21"/>
  <c r="F62" i="21"/>
  <c r="F110" i="21"/>
  <c r="F124" i="21"/>
  <c r="F51" i="21"/>
  <c r="F72" i="21"/>
  <c r="F165" i="21"/>
  <c r="F301" i="21"/>
  <c r="F122" i="21"/>
  <c r="F254" i="21"/>
  <c r="F275" i="21"/>
  <c r="F326" i="21"/>
  <c r="F261" i="21"/>
  <c r="F331" i="21"/>
  <c r="F236" i="21"/>
  <c r="F291" i="21"/>
  <c r="F337" i="21"/>
  <c r="F73" i="21"/>
  <c r="F29" i="21"/>
  <c r="F25" i="21"/>
  <c r="F21" i="21"/>
  <c r="F10" i="21"/>
  <c r="F33" i="21"/>
  <c r="F99" i="21"/>
  <c r="F174" i="21"/>
  <c r="F314" i="21"/>
  <c r="F78" i="21"/>
  <c r="F169" i="21"/>
  <c r="F227" i="21"/>
  <c r="F82" i="21"/>
  <c r="F48" i="21"/>
  <c r="F93" i="21"/>
  <c r="F307" i="21"/>
  <c r="F141" i="21"/>
  <c r="F333" i="21"/>
  <c r="F259" i="21"/>
  <c r="F330" i="21"/>
  <c r="F248" i="21"/>
  <c r="F149" i="21"/>
  <c r="F201" i="21"/>
  <c r="F258" i="21"/>
  <c r="F238" i="21"/>
  <c r="F266" i="21"/>
  <c r="F293" i="21"/>
  <c r="F244" i="21"/>
  <c r="F297" i="21"/>
  <c r="F273" i="21"/>
  <c r="F324" i="21"/>
  <c r="F58" i="21"/>
  <c r="F32" i="21"/>
  <c r="F55" i="21"/>
  <c r="F38" i="21"/>
  <c r="F14" i="21"/>
  <c r="F69" i="21"/>
  <c r="F130" i="21"/>
  <c r="F66" i="21"/>
  <c r="F127" i="21"/>
  <c r="F84" i="21"/>
  <c r="F193" i="21"/>
  <c r="F328" i="21"/>
  <c r="F176" i="21"/>
  <c r="F54" i="21"/>
  <c r="F223" i="21"/>
  <c r="F108" i="21"/>
  <c r="F257" i="21"/>
  <c r="F190" i="21"/>
  <c r="F265" i="21"/>
  <c r="F305" i="21"/>
  <c r="F143" i="21"/>
  <c r="F225" i="21"/>
  <c r="F316" i="21"/>
  <c r="F263" i="21"/>
  <c r="F334" i="21"/>
  <c r="F306" i="21"/>
  <c r="F74" i="21"/>
  <c r="F151" i="21"/>
  <c r="F255" i="21"/>
  <c r="F277" i="21"/>
  <c r="F203" i="21"/>
  <c r="F260" i="21"/>
  <c r="F268" i="21"/>
  <c r="F295" i="21"/>
  <c r="F134" i="21"/>
  <c r="F279" i="21"/>
  <c r="F242" i="21"/>
  <c r="F150" i="21"/>
  <c r="F17" i="21"/>
  <c r="F154" i="21"/>
  <c r="F167" i="21"/>
  <c r="F39" i="21"/>
  <c r="F47" i="21"/>
  <c r="F92" i="21"/>
  <c r="F332" i="21"/>
  <c r="F115" i="21"/>
  <c r="F262" i="21"/>
  <c r="F192" i="21"/>
  <c r="F145" i="21"/>
  <c r="F88" i="21"/>
  <c r="F207" i="21"/>
  <c r="F270" i="21"/>
  <c r="F76" i="21"/>
  <c r="F166" i="21"/>
  <c r="F191" i="21"/>
  <c r="F195" i="21"/>
  <c r="F264" i="21"/>
  <c r="F246" i="21"/>
  <c r="F298" i="21"/>
  <c r="F281" i="21"/>
  <c r="F86" i="21"/>
  <c r="F50" i="21"/>
  <c r="F37" i="21"/>
  <c r="F94" i="21"/>
  <c r="F19" i="21"/>
  <c r="F91" i="21"/>
  <c r="F45" i="21"/>
  <c r="F70" i="21"/>
  <c r="F164" i="21"/>
  <c r="F9" i="21"/>
  <c r="F53" i="21"/>
  <c r="F103" i="21"/>
  <c r="F182" i="21"/>
  <c r="F57" i="21"/>
  <c r="F274" i="21"/>
  <c r="F64" i="21"/>
  <c r="F153" i="21"/>
  <c r="F97" i="21"/>
  <c r="F171" i="21"/>
  <c r="F206" i="21"/>
  <c r="F339" i="21"/>
  <c r="F196" i="21"/>
  <c r="F269" i="21"/>
  <c r="F105" i="21"/>
  <c r="F147" i="21"/>
  <c r="F272" i="21"/>
  <c r="F90" i="21"/>
  <c r="F214" i="21"/>
  <c r="F109" i="21"/>
  <c r="F168" i="21"/>
  <c r="F271" i="21"/>
  <c r="F318" i="21"/>
  <c r="F313" i="21"/>
  <c r="F251" i="21"/>
  <c r="F283" i="21"/>
  <c r="F308" i="21"/>
  <c r="F101" i="21"/>
  <c r="F250" i="21"/>
  <c r="F289" i="21"/>
  <c r="F27" i="21"/>
  <c r="F135" i="21"/>
  <c r="F186" i="21"/>
  <c r="F11" i="21"/>
  <c r="F117" i="21"/>
  <c r="F216" i="21"/>
  <c r="F278" i="21"/>
  <c r="F163" i="21"/>
  <c r="F245" i="21"/>
  <c r="F116" i="21"/>
  <c r="F187" i="21"/>
  <c r="F221" i="21"/>
  <c r="F276" i="21"/>
  <c r="F126" i="21"/>
  <c r="F170" i="21"/>
  <c r="F327" i="21"/>
  <c r="F320" i="21"/>
  <c r="F315" i="21"/>
  <c r="F208" i="21"/>
  <c r="F253" i="21"/>
  <c r="F285" i="21"/>
  <c r="F310" i="21"/>
  <c r="F61" i="21"/>
  <c r="F178" i="21"/>
  <c r="F120" i="21"/>
  <c r="F302" i="21"/>
  <c r="F303" i="21"/>
  <c r="F212" i="21"/>
  <c r="F65" i="21"/>
  <c r="F8" i="21"/>
  <c r="F23" i="21"/>
  <c r="F80" i="21"/>
  <c r="F49" i="21"/>
  <c r="F180" i="21"/>
  <c r="F59" i="21"/>
  <c r="F56" i="21"/>
  <c r="F95" i="21"/>
  <c r="F107" i="21"/>
  <c r="F152" i="21"/>
  <c r="F68" i="21"/>
  <c r="F125" i="21"/>
  <c r="F304" i="21"/>
  <c r="F118" i="21"/>
  <c r="F329" i="21"/>
  <c r="F312" i="21"/>
  <c r="F299" i="21"/>
  <c r="F249" i="21"/>
  <c r="F322" i="21"/>
  <c r="F210" i="21"/>
  <c r="F232" i="21"/>
  <c r="F287" i="21"/>
  <c r="F234" i="21"/>
  <c r="F40" i="21"/>
  <c r="F139" i="21"/>
  <c r="F60" i="21"/>
  <c r="F325" i="21"/>
  <c r="F335" i="21"/>
  <c r="F204" i="21"/>
  <c r="F229" i="21"/>
  <c r="F300" i="21"/>
  <c r="F77" i="21"/>
  <c r="F46" i="21"/>
  <c r="F230" i="21"/>
  <c r="F317" i="21"/>
  <c r="F189" i="21"/>
  <c r="F111" i="21"/>
  <c r="F112" i="21"/>
  <c r="F36" i="21"/>
  <c r="F220" i="21"/>
  <c r="F219" i="21"/>
  <c r="F35" i="21"/>
  <c r="F218" i="21"/>
  <c r="F34" i="21"/>
  <c r="F31" i="21"/>
  <c r="H341" i="4"/>
  <c r="F12" i="16"/>
  <c r="I12" i="16"/>
  <c r="F339" i="2"/>
  <c r="F337" i="2"/>
  <c r="F310" i="2"/>
  <c r="F308" i="2"/>
  <c r="F295" i="2"/>
  <c r="F293" i="2"/>
  <c r="F291" i="2"/>
  <c r="F289" i="2"/>
  <c r="F287" i="2"/>
  <c r="F285" i="2"/>
  <c r="F283" i="2"/>
  <c r="F281" i="2"/>
  <c r="F268" i="2"/>
  <c r="F266" i="2"/>
  <c r="F253" i="2"/>
  <c r="F251" i="2"/>
  <c r="F238" i="2"/>
  <c r="F236" i="2"/>
  <c r="F234" i="2"/>
  <c r="F232" i="2"/>
  <c r="F212" i="2"/>
  <c r="F210" i="2"/>
  <c r="F208" i="2"/>
  <c r="F195" i="2"/>
  <c r="F180" i="2"/>
  <c r="F178" i="2"/>
  <c r="F176" i="2"/>
  <c r="F174" i="2"/>
  <c r="F134" i="2"/>
  <c r="F132" i="2"/>
  <c r="F130" i="2"/>
  <c r="F128" i="2"/>
  <c r="F84" i="2"/>
  <c r="F82" i="2"/>
  <c r="F80" i="2"/>
  <c r="F78" i="2"/>
  <c r="F45" i="2"/>
  <c r="F43" i="2"/>
  <c r="F41" i="2"/>
  <c r="F73" i="2"/>
  <c r="F104" i="2"/>
  <c r="F57" i="2"/>
  <c r="F53" i="2"/>
  <c r="F49" i="2"/>
  <c r="F10" i="2"/>
  <c r="F7" i="2"/>
  <c r="F305" i="2"/>
  <c r="F276" i="2"/>
  <c r="F167" i="2"/>
  <c r="F152" i="2"/>
  <c r="F91" i="2"/>
  <c r="F67" i="2"/>
  <c r="I7" i="2"/>
  <c r="F324" i="2"/>
  <c r="F322" i="2"/>
  <c r="F320" i="2"/>
  <c r="F318" i="2"/>
  <c r="F246" i="2"/>
  <c r="F203" i="2"/>
  <c r="F201" i="2"/>
  <c r="F188" i="2"/>
  <c r="F146" i="2"/>
  <c r="F144" i="2"/>
  <c r="F142" i="2"/>
  <c r="F140" i="2"/>
  <c r="F123" i="2"/>
  <c r="F121" i="2"/>
  <c r="F119" i="2"/>
  <c r="F117" i="2"/>
  <c r="F106" i="2"/>
  <c r="F102" i="2"/>
  <c r="F100" i="2"/>
  <c r="F98" i="2"/>
  <c r="F96" i="2"/>
  <c r="F94" i="2"/>
  <c r="F92" i="2"/>
  <c r="F59" i="2"/>
  <c r="F55" i="2"/>
  <c r="F51" i="2"/>
  <c r="F330" i="2"/>
  <c r="F190" i="2"/>
  <c r="F165" i="2"/>
  <c r="F150" i="2"/>
  <c r="F139" i="2"/>
  <c r="F125" i="2"/>
  <c r="F108" i="2"/>
  <c r="F38" i="2"/>
  <c r="F328" i="2"/>
  <c r="F303" i="2"/>
  <c r="F205" i="2"/>
  <c r="F110" i="2"/>
  <c r="F71" i="2"/>
  <c r="F63" i="2"/>
  <c r="F33" i="2"/>
  <c r="F338" i="2"/>
  <c r="F336" i="2"/>
  <c r="F311" i="2"/>
  <c r="F309" i="2"/>
  <c r="F296" i="2"/>
  <c r="F294" i="2"/>
  <c r="F292" i="2"/>
  <c r="F290" i="2"/>
  <c r="F288" i="2"/>
  <c r="F286" i="2"/>
  <c r="F284" i="2"/>
  <c r="F282" i="2"/>
  <c r="F280" i="2"/>
  <c r="F267" i="2"/>
  <c r="F252" i="2"/>
  <c r="F239" i="2"/>
  <c r="F237" i="2"/>
  <c r="F235" i="2"/>
  <c r="F233" i="2"/>
  <c r="F231" i="2"/>
  <c r="F213" i="2"/>
  <c r="F211" i="2"/>
  <c r="F209" i="2"/>
  <c r="F194" i="2"/>
  <c r="F181" i="2"/>
  <c r="F179" i="2"/>
  <c r="F177" i="2"/>
  <c r="F175" i="2"/>
  <c r="F173" i="2"/>
  <c r="F133" i="2"/>
  <c r="F131" i="2"/>
  <c r="F129" i="2"/>
  <c r="F85" i="2"/>
  <c r="F83" i="2"/>
  <c r="F81" i="2"/>
  <c r="F79" i="2"/>
  <c r="F44" i="2"/>
  <c r="F42" i="2"/>
  <c r="F326" i="2"/>
  <c r="F274" i="2"/>
  <c r="F245" i="2"/>
  <c r="F316" i="2"/>
  <c r="F314" i="2"/>
  <c r="F299" i="2"/>
  <c r="F270" i="2"/>
  <c r="F261" i="2"/>
  <c r="F259" i="2"/>
  <c r="F257" i="2"/>
  <c r="F255" i="2"/>
  <c r="F244" i="2"/>
  <c r="F242" i="2"/>
  <c r="F225" i="2"/>
  <c r="F223" i="2"/>
  <c r="F216" i="2"/>
  <c r="F197" i="2"/>
  <c r="F184" i="2"/>
  <c r="F161" i="2"/>
  <c r="F159" i="2"/>
  <c r="F157" i="2"/>
  <c r="F155" i="2"/>
  <c r="F138" i="2"/>
  <c r="F136" i="2"/>
  <c r="F113" i="2"/>
  <c r="F90" i="2"/>
  <c r="F88" i="2"/>
  <c r="F29" i="2"/>
  <c r="F27" i="2"/>
  <c r="F25" i="2"/>
  <c r="F23" i="2"/>
  <c r="F21" i="2"/>
  <c r="F19" i="2"/>
  <c r="F17" i="2"/>
  <c r="F15" i="2"/>
  <c r="F332" i="2"/>
  <c r="F192" i="2"/>
  <c r="F169" i="2"/>
  <c r="F75" i="2"/>
  <c r="F69" i="2"/>
  <c r="F61" i="2"/>
  <c r="F334" i="2"/>
  <c r="F278" i="2"/>
  <c r="F171" i="2"/>
  <c r="F65" i="2"/>
  <c r="F18" i="2"/>
  <c r="F148" i="2"/>
  <c r="F279" i="2"/>
  <c r="F127" i="2"/>
  <c r="F215" i="2"/>
  <c r="F28" i="2"/>
  <c r="F163" i="2"/>
  <c r="F46" i="2"/>
  <c r="F115" i="2"/>
  <c r="F269" i="2"/>
  <c r="F58" i="2"/>
  <c r="F105" i="2"/>
  <c r="F141" i="2"/>
  <c r="F200" i="2"/>
  <c r="F240" i="2"/>
  <c r="F321" i="2"/>
  <c r="F340" i="2"/>
  <c r="F70" i="2"/>
  <c r="F166" i="2"/>
  <c r="F273" i="2"/>
  <c r="F331" i="2"/>
  <c r="F26" i="2"/>
  <c r="F241" i="2"/>
  <c r="F22" i="2"/>
  <c r="F185" i="2"/>
  <c r="F8" i="2"/>
  <c r="F183" i="2"/>
  <c r="F156" i="2"/>
  <c r="F86" i="2"/>
  <c r="F143" i="2"/>
  <c r="F202" i="2"/>
  <c r="F247" i="2"/>
  <c r="F323" i="2"/>
  <c r="F72" i="2"/>
  <c r="F168" i="2"/>
  <c r="F275" i="2"/>
  <c r="F333" i="2"/>
  <c r="F47" i="2"/>
  <c r="F164" i="2"/>
  <c r="F207" i="2"/>
  <c r="F160" i="2"/>
  <c r="F315" i="2"/>
  <c r="F30" i="2"/>
  <c r="F254" i="2"/>
  <c r="F77" i="2"/>
  <c r="F198" i="2"/>
  <c r="F137" i="2"/>
  <c r="F93" i="2"/>
  <c r="F145" i="2"/>
  <c r="F297" i="2"/>
  <c r="F39" i="2"/>
  <c r="F74" i="2"/>
  <c r="F170" i="2"/>
  <c r="F277" i="2"/>
  <c r="F193" i="2"/>
  <c r="F107" i="2"/>
  <c r="F186" i="2"/>
  <c r="F199" i="2"/>
  <c r="F60" i="2"/>
  <c r="F226" i="2"/>
  <c r="F158" i="2"/>
  <c r="F243" i="2"/>
  <c r="F48" i="2"/>
  <c r="F95" i="2"/>
  <c r="F116" i="2"/>
  <c r="F147" i="2"/>
  <c r="F182" i="2"/>
  <c r="F214" i="2"/>
  <c r="F76" i="2"/>
  <c r="F302" i="2"/>
  <c r="F224" i="2"/>
  <c r="F217" i="2"/>
  <c r="F204" i="2"/>
  <c r="F258" i="2"/>
  <c r="F335" i="2"/>
  <c r="F50" i="2"/>
  <c r="F97" i="2"/>
  <c r="F118" i="2"/>
  <c r="F187" i="2"/>
  <c r="F62" i="2"/>
  <c r="F109" i="2"/>
  <c r="F191" i="2"/>
  <c r="F304" i="2"/>
  <c r="F196" i="2"/>
  <c r="F16" i="2"/>
  <c r="F227" i="2"/>
  <c r="F37" i="2"/>
  <c r="F24" i="2"/>
  <c r="F298" i="2"/>
  <c r="F114" i="2"/>
  <c r="F272" i="2"/>
  <c r="F124" i="2"/>
  <c r="F271" i="2"/>
  <c r="F256" i="2"/>
  <c r="F9" i="2"/>
  <c r="F52" i="2"/>
  <c r="F99" i="2"/>
  <c r="F120" i="2"/>
  <c r="F221" i="2"/>
  <c r="F64" i="2"/>
  <c r="F126" i="2"/>
  <c r="F206" i="2"/>
  <c r="F306" i="2"/>
  <c r="F87" i="2"/>
  <c r="F230" i="2"/>
  <c r="F135" i="2"/>
  <c r="F313" i="2"/>
  <c r="F222" i="2"/>
  <c r="F14" i="2"/>
  <c r="F32" i="2"/>
  <c r="F11" i="2"/>
  <c r="F54" i="2"/>
  <c r="F101" i="2"/>
  <c r="F122" i="2"/>
  <c r="F228" i="2"/>
  <c r="F312" i="2"/>
  <c r="F66" i="2"/>
  <c r="F149" i="2"/>
  <c r="F249" i="2"/>
  <c r="F327" i="2"/>
  <c r="F220" i="2"/>
  <c r="F103" i="2"/>
  <c r="F329" i="2"/>
  <c r="F229" i="2"/>
  <c r="F20" i="2"/>
  <c r="F56" i="2"/>
  <c r="F260" i="2"/>
  <c r="F162" i="2"/>
  <c r="F154" i="2"/>
  <c r="F319" i="2"/>
  <c r="F68" i="2"/>
  <c r="F151" i="2"/>
  <c r="F264" i="2"/>
  <c r="F40" i="2"/>
  <c r="F153" i="2"/>
  <c r="F89" i="2"/>
  <c r="F317" i="2"/>
  <c r="F263" i="2"/>
  <c r="F300" i="2"/>
  <c r="F307" i="2"/>
  <c r="F265" i="2"/>
  <c r="F250" i="2"/>
  <c r="F172" i="2"/>
  <c r="F219" i="2"/>
  <c r="F325" i="2"/>
  <c r="F218" i="2"/>
  <c r="F301" i="2"/>
  <c r="F262" i="2"/>
  <c r="F248" i="2"/>
  <c r="F189" i="2"/>
  <c r="F111" i="2"/>
  <c r="F112" i="2"/>
  <c r="F36" i="2"/>
  <c r="F35" i="2"/>
  <c r="F34" i="2"/>
  <c r="F31" i="2"/>
  <c r="I341" i="13"/>
  <c r="F341" i="13"/>
  <c r="H7" i="17"/>
  <c r="I7" i="17"/>
  <c r="I12" i="8"/>
  <c r="F12" i="8"/>
  <c r="F12" i="14"/>
  <c r="I12" i="14"/>
  <c r="F341" i="16"/>
  <c r="I341" i="16"/>
  <c r="H341" i="8"/>
  <c r="H341" i="19"/>
  <c r="I341" i="19"/>
  <c r="H341" i="16"/>
  <c r="H341" i="23"/>
  <c r="I341" i="23"/>
  <c r="F332" i="11"/>
  <c r="F309" i="11"/>
  <c r="F303" i="11"/>
  <c r="F296" i="11"/>
  <c r="F288" i="11"/>
  <c r="F280" i="11"/>
  <c r="F278" i="11"/>
  <c r="F264" i="11"/>
  <c r="F247" i="11"/>
  <c r="F228" i="11"/>
  <c r="F202" i="11"/>
  <c r="F200" i="11"/>
  <c r="F187" i="11"/>
  <c r="F147" i="11"/>
  <c r="F145" i="11"/>
  <c r="F143" i="11"/>
  <c r="F141" i="11"/>
  <c r="F122" i="11"/>
  <c r="F120" i="11"/>
  <c r="F118" i="11"/>
  <c r="F105" i="11"/>
  <c r="F103" i="11"/>
  <c r="F93" i="11"/>
  <c r="F58" i="11"/>
  <c r="F56" i="11"/>
  <c r="F54" i="11"/>
  <c r="F52" i="11"/>
  <c r="F50" i="11"/>
  <c r="F48" i="11"/>
  <c r="F11" i="11"/>
  <c r="F9" i="11"/>
  <c r="F328" i="11"/>
  <c r="F311" i="11"/>
  <c r="I7" i="11"/>
  <c r="F334" i="11"/>
  <c r="F331" i="11"/>
  <c r="F290" i="11"/>
  <c r="F282" i="11"/>
  <c r="F253" i="11"/>
  <c r="F251" i="11"/>
  <c r="F238" i="11"/>
  <c r="F236" i="11"/>
  <c r="F234" i="11"/>
  <c r="F232" i="11"/>
  <c r="F212" i="11"/>
  <c r="F210" i="11"/>
  <c r="F208" i="11"/>
  <c r="F195" i="11"/>
  <c r="F180" i="11"/>
  <c r="F178" i="11"/>
  <c r="F176" i="11"/>
  <c r="F174" i="11"/>
  <c r="F134" i="11"/>
  <c r="F132" i="11"/>
  <c r="F130" i="11"/>
  <c r="F128" i="11"/>
  <c r="F84" i="11"/>
  <c r="F82" i="11"/>
  <c r="F80" i="11"/>
  <c r="F78" i="11"/>
  <c r="F45" i="11"/>
  <c r="F43" i="11"/>
  <c r="F41" i="11"/>
  <c r="F336" i="11"/>
  <c r="F305" i="11"/>
  <c r="F330" i="11"/>
  <c r="F327" i="11"/>
  <c r="F292" i="11"/>
  <c r="F284" i="11"/>
  <c r="F274" i="11"/>
  <c r="F246" i="11"/>
  <c r="F203" i="11"/>
  <c r="F201" i="11"/>
  <c r="F188" i="11"/>
  <c r="F146" i="11"/>
  <c r="F144" i="11"/>
  <c r="F142" i="11"/>
  <c r="F140" i="11"/>
  <c r="F123" i="11"/>
  <c r="F121" i="11"/>
  <c r="F119" i="11"/>
  <c r="F117" i="11"/>
  <c r="F106" i="11"/>
  <c r="F104" i="11"/>
  <c r="F102" i="11"/>
  <c r="F100" i="11"/>
  <c r="F98" i="11"/>
  <c r="F96" i="11"/>
  <c r="F94" i="11"/>
  <c r="F92" i="11"/>
  <c r="F7" i="11"/>
  <c r="F338" i="11"/>
  <c r="F267" i="11"/>
  <c r="F239" i="11"/>
  <c r="F131" i="11"/>
  <c r="F81" i="11"/>
  <c r="F252" i="11"/>
  <c r="F211" i="11"/>
  <c r="F175" i="11"/>
  <c r="F235" i="11"/>
  <c r="F181" i="11"/>
  <c r="F286" i="11"/>
  <c r="F276" i="11"/>
  <c r="F133" i="11"/>
  <c r="F83" i="11"/>
  <c r="F326" i="11"/>
  <c r="F231" i="11"/>
  <c r="F213" i="11"/>
  <c r="F194" i="11"/>
  <c r="F177" i="11"/>
  <c r="F42" i="11"/>
  <c r="F237" i="11"/>
  <c r="F129" i="11"/>
  <c r="F79" i="11"/>
  <c r="F294" i="11"/>
  <c r="F209" i="11"/>
  <c r="F173" i="11"/>
  <c r="F124" i="11"/>
  <c r="F85" i="11"/>
  <c r="F32" i="11"/>
  <c r="F44" i="11"/>
  <c r="F179" i="11"/>
  <c r="F233" i="11"/>
  <c r="F304" i="11"/>
  <c r="F204" i="11"/>
  <c r="F72" i="11"/>
  <c r="F21" i="11"/>
  <c r="F66" i="11"/>
  <c r="F136" i="11"/>
  <c r="F320" i="11"/>
  <c r="F148" i="11"/>
  <c r="F68" i="11"/>
  <c r="F27" i="11"/>
  <c r="F184" i="11"/>
  <c r="F62" i="11"/>
  <c r="F314" i="11"/>
  <c r="F109" i="11"/>
  <c r="F257" i="11"/>
  <c r="F16" i="11"/>
  <c r="F89" i="11"/>
  <c r="F183" i="11"/>
  <c r="F224" i="11"/>
  <c r="F339" i="11"/>
  <c r="F33" i="11"/>
  <c r="F65" i="11"/>
  <c r="F291" i="11"/>
  <c r="F151" i="11"/>
  <c r="F155" i="11"/>
  <c r="F29" i="11"/>
  <c r="F153" i="11"/>
  <c r="F240" i="11"/>
  <c r="F216" i="11"/>
  <c r="F254" i="11"/>
  <c r="F154" i="11"/>
  <c r="F49" i="11"/>
  <c r="F260" i="11"/>
  <c r="F20" i="11"/>
  <c r="F114" i="11"/>
  <c r="F241" i="11"/>
  <c r="F277" i="11"/>
  <c r="F69" i="11"/>
  <c r="F108" i="11"/>
  <c r="F152" i="11"/>
  <c r="F255" i="11"/>
  <c r="F116" i="11"/>
  <c r="F313" i="11"/>
  <c r="F273" i="11"/>
  <c r="F329" i="11"/>
  <c r="F295" i="11"/>
  <c r="F159" i="11"/>
  <c r="F88" i="11"/>
  <c r="F220" i="11"/>
  <c r="F74" i="11"/>
  <c r="F221" i="11"/>
  <c r="F76" i="11"/>
  <c r="F157" i="11"/>
  <c r="F191" i="11"/>
  <c r="F70" i="11"/>
  <c r="F164" i="11"/>
  <c r="F47" i="11"/>
  <c r="F242" i="11"/>
  <c r="F265" i="11"/>
  <c r="F51" i="11"/>
  <c r="F22" i="11"/>
  <c r="F243" i="11"/>
  <c r="F297" i="11"/>
  <c r="F71" i="11"/>
  <c r="F110" i="11"/>
  <c r="F165" i="11"/>
  <c r="F190" i="11"/>
  <c r="F306" i="11"/>
  <c r="F281" i="11"/>
  <c r="F308" i="11"/>
  <c r="F8" i="11"/>
  <c r="F163" i="11"/>
  <c r="F113" i="11"/>
  <c r="F168" i="11"/>
  <c r="F86" i="11"/>
  <c r="F161" i="11"/>
  <c r="F333" i="11"/>
  <c r="F39" i="11"/>
  <c r="F40" i="11"/>
  <c r="F138" i="11"/>
  <c r="F299" i="11"/>
  <c r="F53" i="11"/>
  <c r="F263" i="11"/>
  <c r="F24" i="11"/>
  <c r="F156" i="11"/>
  <c r="F198" i="11"/>
  <c r="F302" i="11"/>
  <c r="F73" i="11"/>
  <c r="F125" i="11"/>
  <c r="F167" i="11"/>
  <c r="F192" i="11"/>
  <c r="F258" i="11"/>
  <c r="F340" i="11"/>
  <c r="F95" i="11"/>
  <c r="F319" i="11"/>
  <c r="F298" i="11"/>
  <c r="F283" i="11"/>
  <c r="F310" i="11"/>
  <c r="F91" i="11"/>
  <c r="F64" i="11"/>
  <c r="F115" i="11"/>
  <c r="F37" i="11"/>
  <c r="F197" i="11"/>
  <c r="F271" i="11"/>
  <c r="F15" i="11"/>
  <c r="F214" i="11"/>
  <c r="F324" i="11"/>
  <c r="F256" i="11"/>
  <c r="F55" i="11"/>
  <c r="F312" i="11"/>
  <c r="F26" i="11"/>
  <c r="F158" i="11"/>
  <c r="F215" i="11"/>
  <c r="F261" i="11"/>
  <c r="F75" i="11"/>
  <c r="F169" i="11"/>
  <c r="F266" i="11"/>
  <c r="F316" i="11"/>
  <c r="F97" i="11"/>
  <c r="F285" i="11"/>
  <c r="F337" i="11"/>
  <c r="F249" i="11"/>
  <c r="F189" i="11"/>
  <c r="F250" i="11"/>
  <c r="F186" i="11"/>
  <c r="F244" i="11"/>
  <c r="F107" i="11"/>
  <c r="F207" i="11"/>
  <c r="F19" i="11"/>
  <c r="F269" i="11"/>
  <c r="F193" i="11"/>
  <c r="F10" i="11"/>
  <c r="F57" i="11"/>
  <c r="F28" i="11"/>
  <c r="F160" i="11"/>
  <c r="F217" i="11"/>
  <c r="F315" i="11"/>
  <c r="F61" i="11"/>
  <c r="F171" i="11"/>
  <c r="F205" i="11"/>
  <c r="F270" i="11"/>
  <c r="F318" i="11"/>
  <c r="F99" i="11"/>
  <c r="F323" i="11"/>
  <c r="F287" i="11"/>
  <c r="F17" i="11"/>
  <c r="F149" i="11"/>
  <c r="F275" i="11"/>
  <c r="F259" i="11"/>
  <c r="F25" i="11"/>
  <c r="F206" i="11"/>
  <c r="F321" i="11"/>
  <c r="F126" i="11"/>
  <c r="F182" i="11"/>
  <c r="F225" i="11"/>
  <c r="F77" i="11"/>
  <c r="F170" i="11"/>
  <c r="F162" i="11"/>
  <c r="F63" i="11"/>
  <c r="F289" i="11"/>
  <c r="F279" i="11"/>
  <c r="F335" i="11"/>
  <c r="F185" i="11"/>
  <c r="F67" i="11"/>
  <c r="F322" i="11"/>
  <c r="F293" i="11"/>
  <c r="F90" i="11"/>
  <c r="F268" i="11"/>
  <c r="F325" i="11"/>
  <c r="F150" i="11"/>
  <c r="F30" i="11"/>
  <c r="F199" i="11"/>
  <c r="F227" i="11"/>
  <c r="F23" i="11"/>
  <c r="F245" i="11"/>
  <c r="F137" i="11"/>
  <c r="F38" i="11"/>
  <c r="F87" i="11"/>
  <c r="F223" i="11"/>
  <c r="F166" i="11"/>
  <c r="F59" i="11"/>
  <c r="F18" i="11"/>
  <c r="F222" i="11"/>
  <c r="F101" i="11"/>
  <c r="F226" i="11"/>
  <c r="F172" i="11"/>
  <c r="F135" i="11"/>
  <c r="F248" i="11"/>
  <c r="F317" i="11"/>
  <c r="F139" i="11"/>
  <c r="F46" i="11"/>
  <c r="F60" i="11"/>
  <c r="F127" i="11"/>
  <c r="F230" i="11"/>
  <c r="F196" i="11"/>
  <c r="F36" i="11"/>
  <c r="F229" i="11"/>
  <c r="F14" i="11"/>
  <c r="F272" i="11"/>
  <c r="F300" i="11"/>
  <c r="F262" i="11"/>
  <c r="F307" i="11"/>
  <c r="F301" i="11"/>
  <c r="F218" i="11"/>
  <c r="F111" i="11"/>
  <c r="F219" i="11"/>
  <c r="F112" i="11"/>
  <c r="F35" i="11"/>
  <c r="F34" i="11"/>
  <c r="F31" i="11"/>
  <c r="F12" i="2"/>
  <c r="I12" i="2"/>
  <c r="I12" i="13"/>
  <c r="F12" i="13"/>
  <c r="H341" i="17"/>
  <c r="I341" i="17"/>
  <c r="H7" i="9"/>
  <c r="F298" i="8"/>
  <c r="F89" i="8"/>
  <c r="F87" i="8"/>
  <c r="F7" i="8"/>
  <c r="F333" i="8"/>
  <c r="F331" i="8"/>
  <c r="F329" i="8"/>
  <c r="F327" i="8"/>
  <c r="F306" i="8"/>
  <c r="F304" i="8"/>
  <c r="F302" i="8"/>
  <c r="F277" i="8"/>
  <c r="F275" i="8"/>
  <c r="F273" i="8"/>
  <c r="F264" i="8"/>
  <c r="F249" i="8"/>
  <c r="F206" i="8"/>
  <c r="F191" i="8"/>
  <c r="F170" i="8"/>
  <c r="F168" i="8"/>
  <c r="F166" i="8"/>
  <c r="F151" i="8"/>
  <c r="F149" i="8"/>
  <c r="F126" i="8"/>
  <c r="F311" i="8"/>
  <c r="F309" i="8"/>
  <c r="F213" i="8"/>
  <c r="F211" i="8"/>
  <c r="F209" i="8"/>
  <c r="F29" i="8"/>
  <c r="F27" i="8"/>
  <c r="F178" i="8"/>
  <c r="F39" i="8"/>
  <c r="F24" i="8"/>
  <c r="F289" i="8"/>
  <c r="F281" i="8"/>
  <c r="F278" i="8"/>
  <c r="F251" i="8"/>
  <c r="F208" i="8"/>
  <c r="F167" i="8"/>
  <c r="F130" i="8"/>
  <c r="F108" i="8"/>
  <c r="F80" i="8"/>
  <c r="F70" i="8"/>
  <c r="F67" i="8"/>
  <c r="F62" i="8"/>
  <c r="F41" i="8"/>
  <c r="F308" i="8"/>
  <c r="F253" i="8"/>
  <c r="F232" i="8"/>
  <c r="F210" i="8"/>
  <c r="F180" i="8"/>
  <c r="F26" i="8"/>
  <c r="F337" i="8"/>
  <c r="F303" i="8"/>
  <c r="F291" i="8"/>
  <c r="F283" i="8"/>
  <c r="F274" i="8"/>
  <c r="F234" i="8"/>
  <c r="F212" i="8"/>
  <c r="F195" i="8"/>
  <c r="F192" i="8"/>
  <c r="F139" i="8"/>
  <c r="F132" i="8"/>
  <c r="F82" i="8"/>
  <c r="F72" i="8"/>
  <c r="F69" i="8"/>
  <c r="F64" i="8"/>
  <c r="F61" i="8"/>
  <c r="F43" i="8"/>
  <c r="F33" i="8"/>
  <c r="I7" i="8"/>
  <c r="F339" i="8"/>
  <c r="F310" i="8"/>
  <c r="F236" i="8"/>
  <c r="F174" i="8"/>
  <c r="F28" i="8"/>
  <c r="F16" i="8"/>
  <c r="F328" i="8"/>
  <c r="F293" i="8"/>
  <c r="F285" i="8"/>
  <c r="F238" i="8"/>
  <c r="F169" i="8"/>
  <c r="F165" i="8"/>
  <c r="F134" i="8"/>
  <c r="F125" i="8"/>
  <c r="F84" i="8"/>
  <c r="F74" i="8"/>
  <c r="F66" i="8"/>
  <c r="F18" i="8"/>
  <c r="F266" i="8"/>
  <c r="F176" i="8"/>
  <c r="F332" i="8"/>
  <c r="F268" i="8"/>
  <c r="F76" i="8"/>
  <c r="F65" i="8"/>
  <c r="F287" i="8"/>
  <c r="F128" i="8"/>
  <c r="F78" i="8"/>
  <c r="F109" i="8"/>
  <c r="F68" i="8"/>
  <c r="F8" i="8"/>
  <c r="F295" i="8"/>
  <c r="F91" i="8"/>
  <c r="F20" i="8"/>
  <c r="F22" i="8"/>
  <c r="F150" i="8"/>
  <c r="F73" i="8"/>
  <c r="F205" i="8"/>
  <c r="F30" i="8"/>
  <c r="F11" i="8"/>
  <c r="F71" i="8"/>
  <c r="F312" i="8"/>
  <c r="F152" i="8"/>
  <c r="F47" i="8"/>
  <c r="F321" i="8"/>
  <c r="F94" i="8"/>
  <c r="F162" i="8"/>
  <c r="F235" i="8"/>
  <c r="F223" i="8"/>
  <c r="F270" i="8"/>
  <c r="F57" i="8"/>
  <c r="F95" i="8"/>
  <c r="F48" i="8"/>
  <c r="F49" i="8"/>
  <c r="F156" i="8"/>
  <c r="F315" i="8"/>
  <c r="F160" i="8"/>
  <c r="F207" i="8"/>
  <c r="F254" i="8"/>
  <c r="F14" i="8"/>
  <c r="F85" i="8"/>
  <c r="F214" i="8"/>
  <c r="F38" i="8"/>
  <c r="F171" i="8"/>
  <c r="F227" i="8"/>
  <c r="F269" i="8"/>
  <c r="F330" i="8"/>
  <c r="F44" i="8"/>
  <c r="F145" i="8"/>
  <c r="F200" i="8"/>
  <c r="F233" i="8"/>
  <c r="F190" i="8"/>
  <c r="F81" i="8"/>
  <c r="F245" i="8"/>
  <c r="F56" i="8"/>
  <c r="F228" i="8"/>
  <c r="F107" i="8"/>
  <c r="F163" i="8"/>
  <c r="F226" i="8"/>
  <c r="F260" i="8"/>
  <c r="F319" i="8"/>
  <c r="F23" i="8"/>
  <c r="F50" i="8"/>
  <c r="F127" i="8"/>
  <c r="F51" i="8"/>
  <c r="F239" i="8"/>
  <c r="F335" i="8"/>
  <c r="F46" i="8"/>
  <c r="F99" i="8"/>
  <c r="F279" i="8"/>
  <c r="F90" i="8"/>
  <c r="F159" i="8"/>
  <c r="F244" i="8"/>
  <c r="F316" i="8"/>
  <c r="F129" i="8"/>
  <c r="F181" i="8"/>
  <c r="F292" i="8"/>
  <c r="F142" i="8"/>
  <c r="F201" i="8"/>
  <c r="F52" i="8"/>
  <c r="F45" i="8"/>
  <c r="F276" i="8"/>
  <c r="F60" i="8"/>
  <c r="F336" i="8"/>
  <c r="F196" i="8"/>
  <c r="F231" i="8"/>
  <c r="F92" i="8"/>
  <c r="F122" i="8"/>
  <c r="F217" i="8"/>
  <c r="F334" i="8"/>
  <c r="F9" i="8"/>
  <c r="F98" i="8"/>
  <c r="F137" i="8"/>
  <c r="F182" i="8"/>
  <c r="F241" i="8"/>
  <c r="F340" i="8"/>
  <c r="F55" i="8"/>
  <c r="F93" i="8"/>
  <c r="F118" i="8"/>
  <c r="F164" i="8"/>
  <c r="F215" i="8"/>
  <c r="F15" i="8"/>
  <c r="F105" i="8"/>
  <c r="F161" i="8"/>
  <c r="F255" i="8"/>
  <c r="F131" i="8"/>
  <c r="F194" i="8"/>
  <c r="F294" i="8"/>
  <c r="F117" i="8"/>
  <c r="F144" i="8"/>
  <c r="F203" i="8"/>
  <c r="F86" i="8"/>
  <c r="F297" i="8"/>
  <c r="F141" i="8"/>
  <c r="F53" i="8"/>
  <c r="F243" i="8"/>
  <c r="F79" i="8"/>
  <c r="F21" i="8"/>
  <c r="F148" i="8"/>
  <c r="F267" i="8"/>
  <c r="F59" i="8"/>
  <c r="F189" i="8"/>
  <c r="F75" i="8"/>
  <c r="F115" i="8"/>
  <c r="F183" i="8"/>
  <c r="F135" i="8"/>
  <c r="F305" i="8"/>
  <c r="F113" i="8"/>
  <c r="F184" i="8"/>
  <c r="F257" i="8"/>
  <c r="F133" i="8"/>
  <c r="F280" i="8"/>
  <c r="F296" i="8"/>
  <c r="F119" i="8"/>
  <c r="F146" i="8"/>
  <c r="F318" i="8"/>
  <c r="F101" i="8"/>
  <c r="F256" i="8"/>
  <c r="F106" i="8"/>
  <c r="F252" i="8"/>
  <c r="F116" i="8"/>
  <c r="F187" i="8"/>
  <c r="F240" i="8"/>
  <c r="F54" i="8"/>
  <c r="F153" i="8"/>
  <c r="F313" i="8"/>
  <c r="F158" i="8"/>
  <c r="F193" i="8"/>
  <c r="F247" i="8"/>
  <c r="F83" i="8"/>
  <c r="F221" i="8"/>
  <c r="F326" i="8"/>
  <c r="F136" i="8"/>
  <c r="F197" i="8"/>
  <c r="F259" i="8"/>
  <c r="F282" i="8"/>
  <c r="F121" i="8"/>
  <c r="F320" i="8"/>
  <c r="F230" i="8"/>
  <c r="F338" i="8"/>
  <c r="F138" i="8"/>
  <c r="F299" i="8"/>
  <c r="F284" i="8"/>
  <c r="F188" i="8"/>
  <c r="F120" i="8"/>
  <c r="F314" i="8"/>
  <c r="F286" i="8"/>
  <c r="F123" i="8"/>
  <c r="F147" i="8"/>
  <c r="F179" i="8"/>
  <c r="F63" i="8"/>
  <c r="F323" i="8"/>
  <c r="F40" i="8"/>
  <c r="F204" i="8"/>
  <c r="F237" i="8"/>
  <c r="F155" i="8"/>
  <c r="F288" i="8"/>
  <c r="F322" i="8"/>
  <c r="F222" i="8"/>
  <c r="F154" i="8"/>
  <c r="F143" i="8"/>
  <c r="F58" i="8"/>
  <c r="F186" i="8"/>
  <c r="F157" i="8"/>
  <c r="F290" i="8"/>
  <c r="F324" i="8"/>
  <c r="F104" i="8"/>
  <c r="F96" i="8"/>
  <c r="F97" i="8"/>
  <c r="F185" i="8"/>
  <c r="F10" i="8"/>
  <c r="F224" i="8"/>
  <c r="F272" i="8"/>
  <c r="F216" i="8"/>
  <c r="F173" i="8"/>
  <c r="F140" i="8"/>
  <c r="F258" i="8"/>
  <c r="F110" i="8"/>
  <c r="F102" i="8"/>
  <c r="F198" i="8"/>
  <c r="F25" i="8"/>
  <c r="F225" i="8"/>
  <c r="F175" i="8"/>
  <c r="F246" i="8"/>
  <c r="F100" i="8"/>
  <c r="F261" i="8"/>
  <c r="F42" i="8"/>
  <c r="F202" i="8"/>
  <c r="F199" i="8"/>
  <c r="F114" i="8"/>
  <c r="F19" i="8"/>
  <c r="F124" i="8"/>
  <c r="F88" i="8"/>
  <c r="F242" i="8"/>
  <c r="F177" i="8"/>
  <c r="F103" i="8"/>
  <c r="F17" i="8"/>
  <c r="F250" i="8"/>
  <c r="F32" i="8"/>
  <c r="F325" i="8"/>
  <c r="F172" i="8"/>
  <c r="F220" i="8"/>
  <c r="F271" i="8"/>
  <c r="F265" i="8"/>
  <c r="F229" i="8"/>
  <c r="F307" i="8"/>
  <c r="F37" i="8"/>
  <c r="F248" i="8"/>
  <c r="F301" i="8"/>
  <c r="F77" i="8"/>
  <c r="F317" i="8"/>
  <c r="F218" i="8"/>
  <c r="F36" i="8"/>
  <c r="F262" i="8"/>
  <c r="F263" i="8"/>
  <c r="F300" i="8"/>
  <c r="F111" i="8"/>
  <c r="F219" i="8"/>
  <c r="F112" i="8"/>
  <c r="F35" i="8"/>
  <c r="F34" i="8"/>
  <c r="F31" i="8"/>
  <c r="F12" i="4"/>
  <c r="I12" i="4"/>
  <c r="F13" i="24"/>
  <c r="H341" i="6"/>
  <c r="H7" i="4"/>
  <c r="I341" i="11"/>
  <c r="F341" i="11"/>
  <c r="F324" i="9"/>
  <c r="F322" i="9"/>
  <c r="F320" i="9"/>
  <c r="F318" i="9"/>
  <c r="F7" i="9"/>
  <c r="F333" i="9"/>
  <c r="F331" i="9"/>
  <c r="F329" i="9"/>
  <c r="F327" i="9"/>
  <c r="F306" i="9"/>
  <c r="F304" i="9"/>
  <c r="F302" i="9"/>
  <c r="F277" i="9"/>
  <c r="F275" i="9"/>
  <c r="F273" i="9"/>
  <c r="F264" i="9"/>
  <c r="F249" i="9"/>
  <c r="F206" i="9"/>
  <c r="F191" i="9"/>
  <c r="F170" i="9"/>
  <c r="F168" i="9"/>
  <c r="F166" i="9"/>
  <c r="F151" i="9"/>
  <c r="F149" i="9"/>
  <c r="F126" i="9"/>
  <c r="F109" i="9"/>
  <c r="F76" i="9"/>
  <c r="F74" i="9"/>
  <c r="F72" i="9"/>
  <c r="F70" i="9"/>
  <c r="F68" i="9"/>
  <c r="F66" i="9"/>
  <c r="F64" i="9"/>
  <c r="F62" i="9"/>
  <c r="F39" i="9"/>
  <c r="F338" i="9"/>
  <c r="F336" i="9"/>
  <c r="F311" i="9"/>
  <c r="F309" i="9"/>
  <c r="F296" i="9"/>
  <c r="F294" i="9"/>
  <c r="F292" i="9"/>
  <c r="F290" i="9"/>
  <c r="F288" i="9"/>
  <c r="F286" i="9"/>
  <c r="F284" i="9"/>
  <c r="F282" i="9"/>
  <c r="F280" i="9"/>
  <c r="F267" i="9"/>
  <c r="F252" i="9"/>
  <c r="F239" i="9"/>
  <c r="F237" i="9"/>
  <c r="F235" i="9"/>
  <c r="F233" i="9"/>
  <c r="F231" i="9"/>
  <c r="F213" i="9"/>
  <c r="F211" i="9"/>
  <c r="F209" i="9"/>
  <c r="F194" i="9"/>
  <c r="F181" i="9"/>
  <c r="F179" i="9"/>
  <c r="F177" i="9"/>
  <c r="F175" i="9"/>
  <c r="F173" i="9"/>
  <c r="F133" i="9"/>
  <c r="F131" i="9"/>
  <c r="F129" i="9"/>
  <c r="F285" i="9"/>
  <c r="F251" i="9"/>
  <c r="F234" i="9"/>
  <c r="F205" i="9"/>
  <c r="F190" i="9"/>
  <c r="F171" i="9"/>
  <c r="F167" i="9"/>
  <c r="F148" i="9"/>
  <c r="F139" i="9"/>
  <c r="F337" i="9"/>
  <c r="F287" i="9"/>
  <c r="F266" i="9"/>
  <c r="F253" i="9"/>
  <c r="F236" i="9"/>
  <c r="F208" i="9"/>
  <c r="F174" i="9"/>
  <c r="F75" i="9"/>
  <c r="F71" i="9"/>
  <c r="F67" i="9"/>
  <c r="F63" i="9"/>
  <c r="F38" i="9"/>
  <c r="F339" i="9"/>
  <c r="F334" i="9"/>
  <c r="F330" i="9"/>
  <c r="F326" i="9"/>
  <c r="F289" i="9"/>
  <c r="F268" i="9"/>
  <c r="F238" i="9"/>
  <c r="F210" i="9"/>
  <c r="F176" i="9"/>
  <c r="F125" i="9"/>
  <c r="F78" i="9"/>
  <c r="F41" i="9"/>
  <c r="F291" i="9"/>
  <c r="F212" i="9"/>
  <c r="F195" i="9"/>
  <c r="F178" i="9"/>
  <c r="F128" i="9"/>
  <c r="F80" i="9"/>
  <c r="F43" i="9"/>
  <c r="I7" i="9"/>
  <c r="F305" i="9"/>
  <c r="F293" i="9"/>
  <c r="F272" i="9"/>
  <c r="F192" i="9"/>
  <c r="F180" i="9"/>
  <c r="F169" i="9"/>
  <c r="F165" i="9"/>
  <c r="F130" i="9"/>
  <c r="F82" i="9"/>
  <c r="F45" i="9"/>
  <c r="F308" i="9"/>
  <c r="F295" i="9"/>
  <c r="F245" i="9"/>
  <c r="F132" i="9"/>
  <c r="F84" i="9"/>
  <c r="F73" i="9"/>
  <c r="F69" i="9"/>
  <c r="F65" i="9"/>
  <c r="F61" i="9"/>
  <c r="F310" i="9"/>
  <c r="F281" i="9"/>
  <c r="F134" i="9"/>
  <c r="F274" i="9"/>
  <c r="F278" i="9"/>
  <c r="F232" i="9"/>
  <c r="F152" i="9"/>
  <c r="F283" i="9"/>
  <c r="F110" i="9"/>
  <c r="F260" i="9"/>
  <c r="F124" i="9"/>
  <c r="F224" i="9"/>
  <c r="F108" i="9"/>
  <c r="F150" i="9"/>
  <c r="F228" i="9"/>
  <c r="F226" i="9"/>
  <c r="F164" i="9"/>
  <c r="F17" i="9"/>
  <c r="F88" i="9"/>
  <c r="F157" i="9"/>
  <c r="F242" i="9"/>
  <c r="F314" i="9"/>
  <c r="F57" i="9"/>
  <c r="F104" i="9"/>
  <c r="F144" i="9"/>
  <c r="F20" i="9"/>
  <c r="F227" i="9"/>
  <c r="F332" i="9"/>
  <c r="F103" i="9"/>
  <c r="F279" i="9"/>
  <c r="F182" i="9"/>
  <c r="F243" i="9"/>
  <c r="F313" i="9"/>
  <c r="F18" i="9"/>
  <c r="F160" i="9"/>
  <c r="F95" i="9"/>
  <c r="F44" i="9"/>
  <c r="F303" i="9"/>
  <c r="F21" i="9"/>
  <c r="F161" i="9"/>
  <c r="F255" i="9"/>
  <c r="F92" i="9"/>
  <c r="F117" i="9"/>
  <c r="F188" i="9"/>
  <c r="F158" i="9"/>
  <c r="F328" i="9"/>
  <c r="F24" i="9"/>
  <c r="F137" i="9"/>
  <c r="F9" i="9"/>
  <c r="F145" i="9"/>
  <c r="F22" i="9"/>
  <c r="F58" i="9"/>
  <c r="F186" i="9"/>
  <c r="F114" i="9"/>
  <c r="F241" i="9"/>
  <c r="F315" i="9"/>
  <c r="F23" i="9"/>
  <c r="F113" i="9"/>
  <c r="F184" i="9"/>
  <c r="F257" i="9"/>
  <c r="F94" i="9"/>
  <c r="F119" i="9"/>
  <c r="F201" i="9"/>
  <c r="F162" i="9"/>
  <c r="F214" i="9"/>
  <c r="F28" i="9"/>
  <c r="F202" i="9"/>
  <c r="F50" i="9"/>
  <c r="F153" i="9"/>
  <c r="F14" i="9"/>
  <c r="F93" i="9"/>
  <c r="F141" i="9"/>
  <c r="F189" i="9"/>
  <c r="F26" i="9"/>
  <c r="F87" i="9"/>
  <c r="F135" i="9"/>
  <c r="F276" i="9"/>
  <c r="F116" i="9"/>
  <c r="F240" i="9"/>
  <c r="F215" i="9"/>
  <c r="F60" i="9"/>
  <c r="F335" i="9"/>
  <c r="F25" i="9"/>
  <c r="F136" i="9"/>
  <c r="F197" i="9"/>
  <c r="F259" i="9"/>
  <c r="F49" i="9"/>
  <c r="F96" i="9"/>
  <c r="F121" i="9"/>
  <c r="F203" i="9"/>
  <c r="F42" i="9"/>
  <c r="F79" i="9"/>
  <c r="F97" i="9"/>
  <c r="F185" i="9"/>
  <c r="F217" i="9"/>
  <c r="F254" i="9"/>
  <c r="F321" i="9"/>
  <c r="F30" i="9"/>
  <c r="F298" i="9"/>
  <c r="F48" i="9"/>
  <c r="F200" i="9"/>
  <c r="F81" i="9"/>
  <c r="F27" i="9"/>
  <c r="F138" i="9"/>
  <c r="F216" i="9"/>
  <c r="F261" i="9"/>
  <c r="F51" i="9"/>
  <c r="F98" i="9"/>
  <c r="F123" i="9"/>
  <c r="F89" i="9"/>
  <c r="F118" i="9"/>
  <c r="F47" i="9"/>
  <c r="F115" i="9"/>
  <c r="F196" i="9"/>
  <c r="F297" i="9"/>
  <c r="F204" i="9"/>
  <c r="F33" i="9"/>
  <c r="F85" i="9"/>
  <c r="F54" i="9"/>
  <c r="F122" i="9"/>
  <c r="F323" i="9"/>
  <c r="F91" i="9"/>
  <c r="F154" i="9"/>
  <c r="F29" i="9"/>
  <c r="F223" i="9"/>
  <c r="F270" i="9"/>
  <c r="F53" i="9"/>
  <c r="F100" i="9"/>
  <c r="F140" i="9"/>
  <c r="F246" i="9"/>
  <c r="F86" i="9"/>
  <c r="F120" i="9"/>
  <c r="F156" i="9"/>
  <c r="F105" i="9"/>
  <c r="F299" i="9"/>
  <c r="F59" i="9"/>
  <c r="F127" i="9"/>
  <c r="F52" i="9"/>
  <c r="F99" i="9"/>
  <c r="F143" i="9"/>
  <c r="F198" i="9"/>
  <c r="F90" i="9"/>
  <c r="F316" i="9"/>
  <c r="F102" i="9"/>
  <c r="F340" i="9"/>
  <c r="F55" i="9"/>
  <c r="F107" i="9"/>
  <c r="F312" i="9"/>
  <c r="F11" i="9"/>
  <c r="F83" i="9"/>
  <c r="F106" i="9"/>
  <c r="F187" i="9"/>
  <c r="F56" i="9"/>
  <c r="F199" i="9"/>
  <c r="F142" i="9"/>
  <c r="F230" i="9"/>
  <c r="F221" i="9"/>
  <c r="F222" i="9"/>
  <c r="F101" i="9"/>
  <c r="F155" i="9"/>
  <c r="F146" i="9"/>
  <c r="F319" i="9"/>
  <c r="F193" i="9"/>
  <c r="F244" i="9"/>
  <c r="F256" i="9"/>
  <c r="F163" i="9"/>
  <c r="F258" i="9"/>
  <c r="F183" i="9"/>
  <c r="F159" i="9"/>
  <c r="F10" i="9"/>
  <c r="F269" i="9"/>
  <c r="F16" i="9"/>
  <c r="F247" i="9"/>
  <c r="F15" i="9"/>
  <c r="F225" i="9"/>
  <c r="F147" i="9"/>
  <c r="F19" i="9"/>
  <c r="F32" i="9"/>
  <c r="F307" i="9"/>
  <c r="F250" i="9"/>
  <c r="F36" i="9"/>
  <c r="F77" i="9"/>
  <c r="F265" i="9"/>
  <c r="F229" i="9"/>
  <c r="F220" i="9"/>
  <c r="F172" i="9"/>
  <c r="F207" i="9"/>
  <c r="F325" i="9"/>
  <c r="F271" i="9"/>
  <c r="F219" i="9"/>
  <c r="F37" i="9"/>
  <c r="F248" i="9"/>
  <c r="F301" i="9"/>
  <c r="F8" i="9"/>
  <c r="F40" i="9"/>
  <c r="F111" i="9"/>
  <c r="F263" i="9"/>
  <c r="F112" i="9"/>
  <c r="F317" i="9"/>
  <c r="F46" i="9"/>
  <c r="F218" i="9"/>
  <c r="F262" i="9"/>
  <c r="F300" i="9"/>
  <c r="F35" i="9"/>
  <c r="F34" i="9"/>
  <c r="F31" i="9"/>
  <c r="F316" i="12"/>
  <c r="F314" i="12"/>
  <c r="F299" i="12"/>
  <c r="F270" i="12"/>
  <c r="F261" i="12"/>
  <c r="F259" i="12"/>
  <c r="F257" i="12"/>
  <c r="F255" i="12"/>
  <c r="F244" i="12"/>
  <c r="F242" i="12"/>
  <c r="F225" i="12"/>
  <c r="F223" i="12"/>
  <c r="F216" i="12"/>
  <c r="F197" i="12"/>
  <c r="F334" i="12"/>
  <c r="F332" i="12"/>
  <c r="F330" i="12"/>
  <c r="F328" i="12"/>
  <c r="F326" i="12"/>
  <c r="F305" i="12"/>
  <c r="F303" i="12"/>
  <c r="F278" i="12"/>
  <c r="F276" i="12"/>
  <c r="F274" i="12"/>
  <c r="F205" i="12"/>
  <c r="F192" i="12"/>
  <c r="F190" i="12"/>
  <c r="F171" i="12"/>
  <c r="F169" i="12"/>
  <c r="F167" i="12"/>
  <c r="F165" i="12"/>
  <c r="F152" i="12"/>
  <c r="F150" i="12"/>
  <c r="F125" i="12"/>
  <c r="F110" i="12"/>
  <c r="F108" i="12"/>
  <c r="F75" i="12"/>
  <c r="F73" i="12"/>
  <c r="F71" i="12"/>
  <c r="F69" i="12"/>
  <c r="F67" i="12"/>
  <c r="F65" i="12"/>
  <c r="F63" i="12"/>
  <c r="F61" i="12"/>
  <c r="F38" i="12"/>
  <c r="F33" i="12"/>
  <c r="I7" i="12"/>
  <c r="F327" i="12"/>
  <c r="F273" i="12"/>
  <c r="F206" i="12"/>
  <c r="F154" i="12"/>
  <c r="F146" i="12"/>
  <c r="F137" i="12"/>
  <c r="F121" i="12"/>
  <c r="F117" i="12"/>
  <c r="F114" i="12"/>
  <c r="F68" i="12"/>
  <c r="F14" i="12"/>
  <c r="F333" i="12"/>
  <c r="F302" i="12"/>
  <c r="F249" i="12"/>
  <c r="F168" i="12"/>
  <c r="F8" i="12"/>
  <c r="F201" i="12"/>
  <c r="F149" i="12"/>
  <c r="F106" i="12"/>
  <c r="F102" i="12"/>
  <c r="F98" i="12"/>
  <c r="F94" i="12"/>
  <c r="F70" i="12"/>
  <c r="F62" i="12"/>
  <c r="F329" i="12"/>
  <c r="F275" i="12"/>
  <c r="F188" i="12"/>
  <c r="F170" i="12"/>
  <c r="F144" i="12"/>
  <c r="F126" i="12"/>
  <c r="F72" i="12"/>
  <c r="F59" i="12"/>
  <c r="F55" i="12"/>
  <c r="F51" i="12"/>
  <c r="F39" i="12"/>
  <c r="F28" i="12"/>
  <c r="F24" i="12"/>
  <c r="F20" i="12"/>
  <c r="F16" i="12"/>
  <c r="F304" i="12"/>
  <c r="F191" i="12"/>
  <c r="F151" i="12"/>
  <c r="F74" i="12"/>
  <c r="F64" i="12"/>
  <c r="F7" i="12"/>
  <c r="F331" i="12"/>
  <c r="F277" i="12"/>
  <c r="F264" i="12"/>
  <c r="F199" i="12"/>
  <c r="F76" i="12"/>
  <c r="F66" i="12"/>
  <c r="F30" i="12"/>
  <c r="F203" i="12"/>
  <c r="F109" i="12"/>
  <c r="F49" i="12"/>
  <c r="F306" i="12"/>
  <c r="F53" i="12"/>
  <c r="F186" i="12"/>
  <c r="F57" i="12"/>
  <c r="F18" i="12"/>
  <c r="F22" i="12"/>
  <c r="F166" i="12"/>
  <c r="F26" i="12"/>
  <c r="F288" i="12"/>
  <c r="F131" i="12"/>
  <c r="F267" i="12"/>
  <c r="F89" i="12"/>
  <c r="F297" i="12"/>
  <c r="F335" i="12"/>
  <c r="F294" i="12"/>
  <c r="F85" i="12"/>
  <c r="F140" i="12"/>
  <c r="F252" i="12"/>
  <c r="F107" i="12"/>
  <c r="F258" i="12"/>
  <c r="F180" i="12"/>
  <c r="F251" i="12"/>
  <c r="F283" i="12"/>
  <c r="F308" i="12"/>
  <c r="F93" i="12"/>
  <c r="F118" i="12"/>
  <c r="F187" i="12"/>
  <c r="F321" i="12"/>
  <c r="F19" i="12"/>
  <c r="F104" i="12"/>
  <c r="F100" i="12"/>
  <c r="F292" i="12"/>
  <c r="F78" i="12"/>
  <c r="F96" i="12"/>
  <c r="F209" i="12"/>
  <c r="F153" i="12"/>
  <c r="F296" i="12"/>
  <c r="F148" i="12"/>
  <c r="F204" i="12"/>
  <c r="F317" i="12"/>
  <c r="F47" i="12"/>
  <c r="F194" i="12"/>
  <c r="F32" i="12"/>
  <c r="F132" i="12"/>
  <c r="F254" i="12"/>
  <c r="F311" i="12"/>
  <c r="F80" i="12"/>
  <c r="F124" i="12"/>
  <c r="F185" i="12"/>
  <c r="F198" i="12"/>
  <c r="F163" i="12"/>
  <c r="F221" i="12"/>
  <c r="F222" i="12"/>
  <c r="F298" i="12"/>
  <c r="F208" i="12"/>
  <c r="F232" i="12"/>
  <c r="F287" i="12"/>
  <c r="F50" i="12"/>
  <c r="F97" i="12"/>
  <c r="F122" i="12"/>
  <c r="F23" i="12"/>
  <c r="F155" i="12"/>
  <c r="F213" i="12"/>
  <c r="F233" i="12"/>
  <c r="F37" i="12"/>
  <c r="F211" i="12"/>
  <c r="F265" i="12"/>
  <c r="F129" i="12"/>
  <c r="F320" i="12"/>
  <c r="F279" i="12"/>
  <c r="F175" i="12"/>
  <c r="F224" i="12"/>
  <c r="F313" i="12"/>
  <c r="F210" i="12"/>
  <c r="F234" i="12"/>
  <c r="F289" i="12"/>
  <c r="F52" i="12"/>
  <c r="F99" i="12"/>
  <c r="F200" i="12"/>
  <c r="F25" i="12"/>
  <c r="F157" i="12"/>
  <c r="F40" i="12"/>
  <c r="F130" i="12"/>
  <c r="F82" i="12"/>
  <c r="F237" i="12"/>
  <c r="F119" i="12"/>
  <c r="F156" i="12"/>
  <c r="F214" i="12"/>
  <c r="F133" i="12"/>
  <c r="F336" i="12"/>
  <c r="F227" i="12"/>
  <c r="F179" i="12"/>
  <c r="F226" i="12"/>
  <c r="F315" i="12"/>
  <c r="F212" i="12"/>
  <c r="F236" i="12"/>
  <c r="F291" i="12"/>
  <c r="F337" i="12"/>
  <c r="F54" i="12"/>
  <c r="F101" i="12"/>
  <c r="F141" i="12"/>
  <c r="F202" i="12"/>
  <c r="F27" i="12"/>
  <c r="F136" i="12"/>
  <c r="F159" i="12"/>
  <c r="F246" i="12"/>
  <c r="F86" i="12"/>
  <c r="F160" i="12"/>
  <c r="F240" i="12"/>
  <c r="F324" i="12"/>
  <c r="F123" i="12"/>
  <c r="F173" i="12"/>
  <c r="F318" i="12"/>
  <c r="F282" i="12"/>
  <c r="F339" i="12"/>
  <c r="F42" i="12"/>
  <c r="F84" i="12"/>
  <c r="F245" i="12"/>
  <c r="F158" i="12"/>
  <c r="F231" i="12"/>
  <c r="F269" i="12"/>
  <c r="F241" i="12"/>
  <c r="F174" i="12"/>
  <c r="F238" i="12"/>
  <c r="F266" i="12"/>
  <c r="F293" i="12"/>
  <c r="F9" i="12"/>
  <c r="F56" i="12"/>
  <c r="F103" i="12"/>
  <c r="F143" i="12"/>
  <c r="F29" i="12"/>
  <c r="F88" i="12"/>
  <c r="F138" i="12"/>
  <c r="F161" i="12"/>
  <c r="F115" i="12"/>
  <c r="F142" i="12"/>
  <c r="F309" i="12"/>
  <c r="F92" i="12"/>
  <c r="F280" i="12"/>
  <c r="F44" i="12"/>
  <c r="F164" i="12"/>
  <c r="F250" i="12"/>
  <c r="F338" i="12"/>
  <c r="F79" i="12"/>
  <c r="F183" i="12"/>
  <c r="F248" i="12"/>
  <c r="F177" i="12"/>
  <c r="F41" i="12"/>
  <c r="F162" i="12"/>
  <c r="F286" i="12"/>
  <c r="F182" i="12"/>
  <c r="F235" i="12"/>
  <c r="F312" i="12"/>
  <c r="F243" i="12"/>
  <c r="F176" i="12"/>
  <c r="F268" i="12"/>
  <c r="F295" i="12"/>
  <c r="F11" i="12"/>
  <c r="F58" i="12"/>
  <c r="F105" i="12"/>
  <c r="F145" i="12"/>
  <c r="F228" i="12"/>
  <c r="F15" i="12"/>
  <c r="F90" i="12"/>
  <c r="F184" i="12"/>
  <c r="F77" i="12"/>
  <c r="F91" i="12"/>
  <c r="F127" i="12"/>
  <c r="F217" i="12"/>
  <c r="F21" i="12"/>
  <c r="F113" i="12"/>
  <c r="F134" i="12"/>
  <c r="F83" i="12"/>
  <c r="F207" i="12"/>
  <c r="F307" i="12"/>
  <c r="F256" i="12"/>
  <c r="F178" i="12"/>
  <c r="F310" i="12"/>
  <c r="F147" i="12"/>
  <c r="F284" i="12"/>
  <c r="F43" i="12"/>
  <c r="F181" i="12"/>
  <c r="F322" i="12"/>
  <c r="F260" i="12"/>
  <c r="F195" i="12"/>
  <c r="F253" i="12"/>
  <c r="F10" i="12"/>
  <c r="F128" i="12"/>
  <c r="F48" i="12"/>
  <c r="F196" i="12"/>
  <c r="F87" i="12"/>
  <c r="F120" i="12"/>
  <c r="F290" i="12"/>
  <c r="F340" i="12"/>
  <c r="F325" i="12"/>
  <c r="F45" i="12"/>
  <c r="F215" i="12"/>
  <c r="F95" i="12"/>
  <c r="F247" i="12"/>
  <c r="F319" i="12"/>
  <c r="F17" i="12"/>
  <c r="F81" i="12"/>
  <c r="F239" i="12"/>
  <c r="F281" i="12"/>
  <c r="F116" i="12"/>
  <c r="F323" i="12"/>
  <c r="F285" i="12"/>
  <c r="F301" i="12"/>
  <c r="F229" i="12"/>
  <c r="F262" i="12"/>
  <c r="F139" i="12"/>
  <c r="F230" i="12"/>
  <c r="F189" i="12"/>
  <c r="F271" i="12"/>
  <c r="F193" i="12"/>
  <c r="F36" i="12"/>
  <c r="F263" i="12"/>
  <c r="F272" i="12"/>
  <c r="F300" i="12"/>
  <c r="F172" i="12"/>
  <c r="F135" i="12"/>
  <c r="F46" i="12"/>
  <c r="F220" i="12"/>
  <c r="F111" i="12"/>
  <c r="F112" i="12"/>
  <c r="F60" i="12"/>
  <c r="F35" i="12"/>
  <c r="F218" i="12"/>
  <c r="F219" i="12"/>
  <c r="F34" i="12"/>
  <c r="F31" i="12"/>
  <c r="H7" i="24"/>
  <c r="I12" i="21"/>
  <c r="F12" i="21"/>
  <c r="F12" i="10"/>
  <c r="I12" i="10"/>
  <c r="F340" i="13"/>
  <c r="F323" i="13"/>
  <c r="F321" i="13"/>
  <c r="F319" i="13"/>
  <c r="F247" i="13"/>
  <c r="F228" i="13"/>
  <c r="F324" i="13"/>
  <c r="F260" i="13"/>
  <c r="F256" i="13"/>
  <c r="F253" i="13"/>
  <c r="F241" i="13"/>
  <c r="F230" i="13"/>
  <c r="F215" i="13"/>
  <c r="F198" i="13"/>
  <c r="F185" i="13"/>
  <c r="F183" i="13"/>
  <c r="F162" i="13"/>
  <c r="F160" i="13"/>
  <c r="F158" i="13"/>
  <c r="F156" i="13"/>
  <c r="F137" i="13"/>
  <c r="F114" i="13"/>
  <c r="F89" i="13"/>
  <c r="F87" i="13"/>
  <c r="F30" i="13"/>
  <c r="F28" i="13"/>
  <c r="F26" i="13"/>
  <c r="F24" i="13"/>
  <c r="F22" i="13"/>
  <c r="F20" i="13"/>
  <c r="F18" i="13"/>
  <c r="F16" i="13"/>
  <c r="F7" i="13"/>
  <c r="F318" i="13"/>
  <c r="F315" i="13"/>
  <c r="F295" i="13"/>
  <c r="F291" i="13"/>
  <c r="F287" i="13"/>
  <c r="F283" i="13"/>
  <c r="F268" i="13"/>
  <c r="F206" i="13"/>
  <c r="F191" i="13"/>
  <c r="F170" i="13"/>
  <c r="F168" i="13"/>
  <c r="F166" i="13"/>
  <c r="F151" i="13"/>
  <c r="F149" i="13"/>
  <c r="F126" i="13"/>
  <c r="F109" i="13"/>
  <c r="F76" i="13"/>
  <c r="F74" i="13"/>
  <c r="F72" i="13"/>
  <c r="F70" i="13"/>
  <c r="F68" i="13"/>
  <c r="F66" i="13"/>
  <c r="F64" i="13"/>
  <c r="F62" i="13"/>
  <c r="F39" i="13"/>
  <c r="F339" i="13"/>
  <c r="F298" i="13"/>
  <c r="F279" i="13"/>
  <c r="F236" i="13"/>
  <c r="F232" i="13"/>
  <c r="F224" i="13"/>
  <c r="F213" i="13"/>
  <c r="F211" i="13"/>
  <c r="F209" i="13"/>
  <c r="F194" i="13"/>
  <c r="F181" i="13"/>
  <c r="F179" i="13"/>
  <c r="F177" i="13"/>
  <c r="F175" i="13"/>
  <c r="F173" i="13"/>
  <c r="F133" i="13"/>
  <c r="F131" i="13"/>
  <c r="F129" i="13"/>
  <c r="F320" i="13"/>
  <c r="F246" i="13"/>
  <c r="F322" i="13"/>
  <c r="F238" i="13"/>
  <c r="F212" i="13"/>
  <c r="F192" i="13"/>
  <c r="F152" i="13"/>
  <c r="F132" i="13"/>
  <c r="F82" i="13"/>
  <c r="F67" i="13"/>
  <c r="F222" i="13"/>
  <c r="F180" i="13"/>
  <c r="F165" i="13"/>
  <c r="F73" i="13"/>
  <c r="F226" i="13"/>
  <c r="F134" i="13"/>
  <c r="F84" i="13"/>
  <c r="F41" i="13"/>
  <c r="F174" i="13"/>
  <c r="F208" i="13"/>
  <c r="F128" i="13"/>
  <c r="F78" i="13"/>
  <c r="F43" i="13"/>
  <c r="I7" i="13"/>
  <c r="F337" i="13"/>
  <c r="F190" i="13"/>
  <c r="F269" i="13"/>
  <c r="F210" i="13"/>
  <c r="F130" i="13"/>
  <c r="F80" i="13"/>
  <c r="F45" i="13"/>
  <c r="F169" i="13"/>
  <c r="F108" i="13"/>
  <c r="F234" i="13"/>
  <c r="F195" i="13"/>
  <c r="F176" i="13"/>
  <c r="F150" i="13"/>
  <c r="F65" i="13"/>
  <c r="F178" i="13"/>
  <c r="F61" i="13"/>
  <c r="F9" i="13"/>
  <c r="F141" i="13"/>
  <c r="F83" i="13"/>
  <c r="F54" i="13"/>
  <c r="F196" i="13"/>
  <c r="F274" i="13"/>
  <c r="F103" i="13"/>
  <c r="F186" i="13"/>
  <c r="F271" i="13"/>
  <c r="F19" i="13"/>
  <c r="F90" i="13"/>
  <c r="F161" i="13"/>
  <c r="F335" i="13"/>
  <c r="F10" i="13"/>
  <c r="F59" i="13"/>
  <c r="F106" i="13"/>
  <c r="F144" i="13"/>
  <c r="F270" i="13"/>
  <c r="F235" i="13"/>
  <c r="F288" i="13"/>
  <c r="F58" i="13"/>
  <c r="F75" i="13"/>
  <c r="F91" i="13"/>
  <c r="F193" i="13"/>
  <c r="F81" i="13"/>
  <c r="F171" i="13"/>
  <c r="F293" i="13"/>
  <c r="F42" i="13"/>
  <c r="F115" i="13"/>
  <c r="F303" i="13"/>
  <c r="F125" i="13"/>
  <c r="F147" i="13"/>
  <c r="F11" i="13"/>
  <c r="F143" i="13"/>
  <c r="F266" i="13"/>
  <c r="F313" i="13"/>
  <c r="F38" i="13"/>
  <c r="F50" i="13"/>
  <c r="F154" i="13"/>
  <c r="F85" i="13"/>
  <c r="F204" i="13"/>
  <c r="F23" i="13"/>
  <c r="F113" i="13"/>
  <c r="F197" i="13"/>
  <c r="F243" i="13"/>
  <c r="F273" i="13"/>
  <c r="F312" i="13"/>
  <c r="F94" i="13"/>
  <c r="F119" i="13"/>
  <c r="F188" i="13"/>
  <c r="F302" i="13"/>
  <c r="F334" i="13"/>
  <c r="F244" i="13"/>
  <c r="F314" i="13"/>
  <c r="F239" i="13"/>
  <c r="F267" i="13"/>
  <c r="F292" i="13"/>
  <c r="F336" i="13"/>
  <c r="F164" i="13"/>
  <c r="F148" i="13"/>
  <c r="F33" i="13"/>
  <c r="F105" i="13"/>
  <c r="F285" i="13"/>
  <c r="F327" i="13"/>
  <c r="F69" i="13"/>
  <c r="F122" i="13"/>
  <c r="F202" i="13"/>
  <c r="F278" i="13"/>
  <c r="F44" i="13"/>
  <c r="F97" i="13"/>
  <c r="F214" i="13"/>
  <c r="F47" i="13"/>
  <c r="F124" i="13"/>
  <c r="F289" i="13"/>
  <c r="F25" i="13"/>
  <c r="F136" i="13"/>
  <c r="F216" i="13"/>
  <c r="F249" i="13"/>
  <c r="F276" i="13"/>
  <c r="F277" i="13"/>
  <c r="F49" i="13"/>
  <c r="F96" i="13"/>
  <c r="F121" i="13"/>
  <c r="F201" i="13"/>
  <c r="F306" i="13"/>
  <c r="F316" i="13"/>
  <c r="F294" i="13"/>
  <c r="F338" i="13"/>
  <c r="F86" i="13"/>
  <c r="F167" i="13"/>
  <c r="F101" i="13"/>
  <c r="F331" i="13"/>
  <c r="F139" i="13"/>
  <c r="F63" i="13"/>
  <c r="F110" i="13"/>
  <c r="F199" i="13"/>
  <c r="F118" i="13"/>
  <c r="F163" i="13"/>
  <c r="F264" i="13"/>
  <c r="F304" i="13"/>
  <c r="F27" i="13"/>
  <c r="F138" i="13"/>
  <c r="F251" i="13"/>
  <c r="F328" i="13"/>
  <c r="F329" i="13"/>
  <c r="F51" i="13"/>
  <c r="F98" i="13"/>
  <c r="F123" i="13"/>
  <c r="F203" i="13"/>
  <c r="F308" i="13"/>
  <c r="F326" i="13"/>
  <c r="F255" i="13"/>
  <c r="F280" i="13"/>
  <c r="F296" i="13"/>
  <c r="F52" i="13"/>
  <c r="F153" i="13"/>
  <c r="F200" i="13"/>
  <c r="F187" i="13"/>
  <c r="F281" i="13"/>
  <c r="F245" i="13"/>
  <c r="F93" i="13"/>
  <c r="F223" i="13"/>
  <c r="F310" i="13"/>
  <c r="F29" i="13"/>
  <c r="F155" i="13"/>
  <c r="F258" i="13"/>
  <c r="F333" i="13"/>
  <c r="F53" i="13"/>
  <c r="F100" i="13"/>
  <c r="F217" i="13"/>
  <c r="F257" i="13"/>
  <c r="F252" i="13"/>
  <c r="F282" i="13"/>
  <c r="F71" i="13"/>
  <c r="F95" i="13"/>
  <c r="F120" i="13"/>
  <c r="F48" i="13"/>
  <c r="F107" i="13"/>
  <c r="F229" i="13"/>
  <c r="F189" i="13"/>
  <c r="F56" i="13"/>
  <c r="F254" i="13"/>
  <c r="F275" i="13"/>
  <c r="F227" i="13"/>
  <c r="F15" i="13"/>
  <c r="F157" i="13"/>
  <c r="F305" i="13"/>
  <c r="F55" i="13"/>
  <c r="F102" i="13"/>
  <c r="F140" i="13"/>
  <c r="F259" i="13"/>
  <c r="F231" i="13"/>
  <c r="F284" i="13"/>
  <c r="F309" i="13"/>
  <c r="F99" i="13"/>
  <c r="F14" i="13"/>
  <c r="F79" i="13"/>
  <c r="F88" i="13"/>
  <c r="F146" i="13"/>
  <c r="F290" i="13"/>
  <c r="F116" i="13"/>
  <c r="F330" i="13"/>
  <c r="F205" i="13"/>
  <c r="F299" i="13"/>
  <c r="F159" i="13"/>
  <c r="F332" i="13"/>
  <c r="F57" i="13"/>
  <c r="F311" i="13"/>
  <c r="F184" i="13"/>
  <c r="F92" i="13"/>
  <c r="F237" i="13"/>
  <c r="F104" i="13"/>
  <c r="F225" i="13"/>
  <c r="F242" i="13"/>
  <c r="F286" i="13"/>
  <c r="F297" i="13"/>
  <c r="F17" i="13"/>
  <c r="F325" i="13"/>
  <c r="F117" i="13"/>
  <c r="F142" i="13"/>
  <c r="F145" i="13"/>
  <c r="F21" i="13"/>
  <c r="F261" i="13"/>
  <c r="F233" i="13"/>
  <c r="F135" i="13"/>
  <c r="F221" i="13"/>
  <c r="F272" i="13"/>
  <c r="F8" i="13"/>
  <c r="F36" i="13"/>
  <c r="F265" i="13"/>
  <c r="F220" i="13"/>
  <c r="F77" i="13"/>
  <c r="F172" i="13"/>
  <c r="F248" i="13"/>
  <c r="F307" i="13"/>
  <c r="F301" i="13"/>
  <c r="F300" i="13"/>
  <c r="F127" i="13"/>
  <c r="F240" i="13"/>
  <c r="F182" i="13"/>
  <c r="F207" i="13"/>
  <c r="F60" i="13"/>
  <c r="F317" i="13"/>
  <c r="F32" i="13"/>
  <c r="F37" i="13"/>
  <c r="F250" i="13"/>
  <c r="F40" i="13"/>
  <c r="F111" i="13"/>
  <c r="F112" i="13"/>
  <c r="F46" i="13"/>
  <c r="F263" i="13"/>
  <c r="F218" i="13"/>
  <c r="F219" i="13"/>
  <c r="F262" i="13"/>
  <c r="F35" i="13"/>
  <c r="F34" i="13"/>
  <c r="F31" i="13"/>
  <c r="I12" i="12"/>
  <c r="F12" i="12"/>
  <c r="H12" i="12"/>
  <c r="H7" i="3"/>
  <c r="I12" i="11"/>
  <c r="F12" i="11"/>
  <c r="F13" i="13"/>
  <c r="I341" i="9"/>
  <c r="F341" i="9"/>
  <c r="I12" i="22"/>
  <c r="F12" i="22"/>
  <c r="H12" i="22"/>
  <c r="H7" i="2"/>
  <c r="F341" i="2"/>
  <c r="I341" i="2"/>
  <c r="I341" i="12"/>
  <c r="F341" i="12"/>
  <c r="H341" i="10"/>
  <c r="F13" i="14"/>
  <c r="I341" i="24"/>
  <c r="F341" i="24"/>
  <c r="F13" i="21"/>
  <c r="I341" i="7"/>
  <c r="F341" i="7"/>
  <c r="I341" i="3"/>
  <c r="F341" i="3"/>
  <c r="F125" i="6"/>
  <c r="F110" i="6"/>
  <c r="F108" i="6"/>
  <c r="F75" i="6"/>
  <c r="F73" i="6"/>
  <c r="F71" i="6"/>
  <c r="F339" i="6"/>
  <c r="F337" i="6"/>
  <c r="F310" i="6"/>
  <c r="F308" i="6"/>
  <c r="F89" i="6"/>
  <c r="F87" i="6"/>
  <c r="F324" i="6"/>
  <c r="F322" i="6"/>
  <c r="F320" i="6"/>
  <c r="F318" i="6"/>
  <c r="F246" i="6"/>
  <c r="F203" i="6"/>
  <c r="F201" i="6"/>
  <c r="F188" i="6"/>
  <c r="F146" i="6"/>
  <c r="F144" i="6"/>
  <c r="F142" i="6"/>
  <c r="F140" i="6"/>
  <c r="F123" i="6"/>
  <c r="F121" i="6"/>
  <c r="F119" i="6"/>
  <c r="F117" i="6"/>
  <c r="F106" i="6"/>
  <c r="F104" i="6"/>
  <c r="F102" i="6"/>
  <c r="F100" i="6"/>
  <c r="F98" i="6"/>
  <c r="F96" i="6"/>
  <c r="F94" i="6"/>
  <c r="F92" i="6"/>
  <c r="F333" i="6"/>
  <c r="F331" i="6"/>
  <c r="F329" i="6"/>
  <c r="F327" i="6"/>
  <c r="F306" i="6"/>
  <c r="F304" i="6"/>
  <c r="F302" i="6"/>
  <c r="F277" i="6"/>
  <c r="F275" i="6"/>
  <c r="F273" i="6"/>
  <c r="F126" i="6"/>
  <c r="F202" i="6"/>
  <c r="F116" i="6"/>
  <c r="F93" i="6"/>
  <c r="F90" i="6"/>
  <c r="F54" i="6"/>
  <c r="F10" i="6"/>
  <c r="F7" i="6"/>
  <c r="F312" i="6"/>
  <c r="F228" i="6"/>
  <c r="F145" i="6"/>
  <c r="F122" i="6"/>
  <c r="F99" i="6"/>
  <c r="F59" i="6"/>
  <c r="F51" i="6"/>
  <c r="F321" i="6"/>
  <c r="F105" i="6"/>
  <c r="F56" i="6"/>
  <c r="F48" i="6"/>
  <c r="F42" i="6"/>
  <c r="F340" i="6"/>
  <c r="F247" i="6"/>
  <c r="F141" i="6"/>
  <c r="F118" i="6"/>
  <c r="F95" i="6"/>
  <c r="F53" i="6"/>
  <c r="F200" i="6"/>
  <c r="F187" i="6"/>
  <c r="F101" i="6"/>
  <c r="F58" i="6"/>
  <c r="F214" i="6"/>
  <c r="F143" i="6"/>
  <c r="F120" i="6"/>
  <c r="F97" i="6"/>
  <c r="F52" i="6"/>
  <c r="F319" i="6"/>
  <c r="F240" i="6"/>
  <c r="F103" i="6"/>
  <c r="F86" i="6"/>
  <c r="F77" i="6"/>
  <c r="F38" i="6"/>
  <c r="F26" i="6"/>
  <c r="F18" i="6"/>
  <c r="F182" i="6"/>
  <c r="F147" i="6"/>
  <c r="F55" i="6"/>
  <c r="F28" i="6"/>
  <c r="F20" i="6"/>
  <c r="F33" i="6"/>
  <c r="F30" i="6"/>
  <c r="F22" i="6"/>
  <c r="I7" i="6"/>
  <c r="F323" i="6"/>
  <c r="F57" i="6"/>
  <c r="F49" i="6"/>
  <c r="F45" i="6"/>
  <c r="F16" i="6"/>
  <c r="F24" i="6"/>
  <c r="F335" i="6"/>
  <c r="F9" i="6"/>
  <c r="F19" i="6"/>
  <c r="F39" i="6"/>
  <c r="F40" i="6"/>
  <c r="F190" i="6"/>
  <c r="F8" i="6"/>
  <c r="F301" i="6"/>
  <c r="F161" i="6"/>
  <c r="F113" i="6"/>
  <c r="F278" i="6"/>
  <c r="F85" i="6"/>
  <c r="F72" i="6"/>
  <c r="F175" i="6"/>
  <c r="F280" i="6"/>
  <c r="F296" i="6"/>
  <c r="F68" i="6"/>
  <c r="F135" i="6"/>
  <c r="F15" i="6"/>
  <c r="F109" i="6"/>
  <c r="F165" i="6"/>
  <c r="F204" i="6"/>
  <c r="F270" i="6"/>
  <c r="F79" i="6"/>
  <c r="F157" i="6"/>
  <c r="F216" i="6"/>
  <c r="F76" i="6"/>
  <c r="F297" i="6"/>
  <c r="F43" i="6"/>
  <c r="F196" i="6"/>
  <c r="F23" i="6"/>
  <c r="F155" i="6"/>
  <c r="F21" i="6"/>
  <c r="F255" i="6"/>
  <c r="F229" i="6"/>
  <c r="F60" i="6"/>
  <c r="F29" i="6"/>
  <c r="F314" i="6"/>
  <c r="F63" i="6"/>
  <c r="F307" i="6"/>
  <c r="F127" i="6"/>
  <c r="F254" i="6"/>
  <c r="F139" i="6"/>
  <c r="F27" i="6"/>
  <c r="F14" i="6"/>
  <c r="F11" i="6"/>
  <c r="F150" i="6"/>
  <c r="F88" i="6"/>
  <c r="F244" i="6"/>
  <c r="F177" i="6"/>
  <c r="F231" i="6"/>
  <c r="F284" i="6"/>
  <c r="F336" i="6"/>
  <c r="F149" i="6"/>
  <c r="F156" i="6"/>
  <c r="F198" i="6"/>
  <c r="F230" i="6"/>
  <c r="F279" i="6"/>
  <c r="F78" i="6"/>
  <c r="F130" i="6"/>
  <c r="F174" i="6"/>
  <c r="F208" i="6"/>
  <c r="F232" i="6"/>
  <c r="F287" i="6"/>
  <c r="F83" i="6"/>
  <c r="F41" i="6"/>
  <c r="F62" i="6"/>
  <c r="F265" i="6"/>
  <c r="F115" i="6"/>
  <c r="F259" i="6"/>
  <c r="F184" i="6"/>
  <c r="F64" i="6"/>
  <c r="F250" i="6"/>
  <c r="F81" i="6"/>
  <c r="F192" i="6"/>
  <c r="F272" i="6"/>
  <c r="F179" i="6"/>
  <c r="F233" i="6"/>
  <c r="F286" i="6"/>
  <c r="F338" i="6"/>
  <c r="F151" i="6"/>
  <c r="F158" i="6"/>
  <c r="F241" i="6"/>
  <c r="F298" i="6"/>
  <c r="F80" i="6"/>
  <c r="F132" i="6"/>
  <c r="F176" i="6"/>
  <c r="F210" i="6"/>
  <c r="F234" i="6"/>
  <c r="F289" i="6"/>
  <c r="F159" i="6"/>
  <c r="F128" i="6"/>
  <c r="F253" i="6"/>
  <c r="F17" i="6"/>
  <c r="F50" i="6"/>
  <c r="F70" i="6"/>
  <c r="F65" i="6"/>
  <c r="F276" i="6"/>
  <c r="F148" i="6"/>
  <c r="F264" i="6"/>
  <c r="F164" i="6"/>
  <c r="F181" i="6"/>
  <c r="F235" i="6"/>
  <c r="F288" i="6"/>
  <c r="F166" i="6"/>
  <c r="F191" i="6"/>
  <c r="F160" i="6"/>
  <c r="F243" i="6"/>
  <c r="F313" i="6"/>
  <c r="F82" i="6"/>
  <c r="F134" i="6"/>
  <c r="F178" i="6"/>
  <c r="F212" i="6"/>
  <c r="F236" i="6"/>
  <c r="F291" i="6"/>
  <c r="F285" i="6"/>
  <c r="F25" i="6"/>
  <c r="F221" i="6"/>
  <c r="F303" i="6"/>
  <c r="F44" i="6"/>
  <c r="F207" i="6"/>
  <c r="F274" i="6"/>
  <c r="F152" i="6"/>
  <c r="F199" i="6"/>
  <c r="F194" i="6"/>
  <c r="F237" i="6"/>
  <c r="F290" i="6"/>
  <c r="F168" i="6"/>
  <c r="F162" i="6"/>
  <c r="F215" i="6"/>
  <c r="F256" i="6"/>
  <c r="F315" i="6"/>
  <c r="F84" i="6"/>
  <c r="F180" i="6"/>
  <c r="F238" i="6"/>
  <c r="F266" i="6"/>
  <c r="F293" i="6"/>
  <c r="F226" i="6"/>
  <c r="F107" i="6"/>
  <c r="F163" i="6"/>
  <c r="F189" i="6"/>
  <c r="F332" i="6"/>
  <c r="F326" i="6"/>
  <c r="F124" i="6"/>
  <c r="F66" i="6"/>
  <c r="F153" i="6"/>
  <c r="F197" i="6"/>
  <c r="F261" i="6"/>
  <c r="F248" i="6"/>
  <c r="F129" i="6"/>
  <c r="F209" i="6"/>
  <c r="F239" i="6"/>
  <c r="F292" i="6"/>
  <c r="F170" i="6"/>
  <c r="F206" i="6"/>
  <c r="F183" i="6"/>
  <c r="F217" i="6"/>
  <c r="F258" i="6"/>
  <c r="F268" i="6"/>
  <c r="F295" i="6"/>
  <c r="F311" i="6"/>
  <c r="F193" i="6"/>
  <c r="F169" i="6"/>
  <c r="F316" i="6"/>
  <c r="F74" i="6"/>
  <c r="F61" i="6"/>
  <c r="F138" i="6"/>
  <c r="F205" i="6"/>
  <c r="F305" i="6"/>
  <c r="F223" i="6"/>
  <c r="F328" i="6"/>
  <c r="F154" i="6"/>
  <c r="F299" i="6"/>
  <c r="F131" i="6"/>
  <c r="F211" i="6"/>
  <c r="F252" i="6"/>
  <c r="F294" i="6"/>
  <c r="F249" i="6"/>
  <c r="F114" i="6"/>
  <c r="F185" i="6"/>
  <c r="F222" i="6"/>
  <c r="F260" i="6"/>
  <c r="F281" i="6"/>
  <c r="F225" i="6"/>
  <c r="F136" i="6"/>
  <c r="F282" i="6"/>
  <c r="F91" i="6"/>
  <c r="F263" i="6"/>
  <c r="F242" i="6"/>
  <c r="F330" i="6"/>
  <c r="F69" i="6"/>
  <c r="F167" i="6"/>
  <c r="F334" i="6"/>
  <c r="F245" i="6"/>
  <c r="F67" i="6"/>
  <c r="F171" i="6"/>
  <c r="F133" i="6"/>
  <c r="F213" i="6"/>
  <c r="F267" i="6"/>
  <c r="F309" i="6"/>
  <c r="F137" i="6"/>
  <c r="F224" i="6"/>
  <c r="F195" i="6"/>
  <c r="F251" i="6"/>
  <c r="F283" i="6"/>
  <c r="F257" i="6"/>
  <c r="F173" i="6"/>
  <c r="F317" i="6"/>
  <c r="F325" i="6"/>
  <c r="F37" i="6"/>
  <c r="F172" i="6"/>
  <c r="F300" i="6"/>
  <c r="F262" i="6"/>
  <c r="F271" i="6"/>
  <c r="F269" i="6"/>
  <c r="F186" i="6"/>
  <c r="F47" i="6"/>
  <c r="F227" i="6"/>
  <c r="F36" i="6"/>
  <c r="F32" i="6"/>
  <c r="F112" i="6"/>
  <c r="F46" i="6"/>
  <c r="F111" i="6"/>
  <c r="F220" i="6"/>
  <c r="F218" i="6"/>
  <c r="F35" i="6"/>
  <c r="F219" i="6"/>
  <c r="F34" i="6"/>
  <c r="F31" i="6"/>
  <c r="I12" i="9"/>
  <c r="F12" i="9"/>
  <c r="F333" i="22"/>
  <c r="F331" i="22"/>
  <c r="F329" i="22"/>
  <c r="F327" i="22"/>
  <c r="F306" i="22"/>
  <c r="F304" i="22"/>
  <c r="F302" i="22"/>
  <c r="F277" i="22"/>
  <c r="F275" i="22"/>
  <c r="F273" i="22"/>
  <c r="F264" i="22"/>
  <c r="F249" i="22"/>
  <c r="F213" i="22"/>
  <c r="F211" i="22"/>
  <c r="F209" i="22"/>
  <c r="F295" i="22"/>
  <c r="F287" i="22"/>
  <c r="F232" i="22"/>
  <c r="F206" i="22"/>
  <c r="F195" i="22"/>
  <c r="F123" i="22"/>
  <c r="F121" i="22"/>
  <c r="F308" i="22"/>
  <c r="F289" i="22"/>
  <c r="F281" i="22"/>
  <c r="F266" i="22"/>
  <c r="F234" i="22"/>
  <c r="F208" i="22"/>
  <c r="F205" i="22"/>
  <c r="F181" i="22"/>
  <c r="F179" i="22"/>
  <c r="F177" i="22"/>
  <c r="F175" i="22"/>
  <c r="F173" i="22"/>
  <c r="F133" i="22"/>
  <c r="F131" i="22"/>
  <c r="F129" i="22"/>
  <c r="F85" i="22"/>
  <c r="F83" i="22"/>
  <c r="F81" i="22"/>
  <c r="F79" i="22"/>
  <c r="F310" i="22"/>
  <c r="F251" i="22"/>
  <c r="F337" i="22"/>
  <c r="F291" i="22"/>
  <c r="F283" i="22"/>
  <c r="F268" i="22"/>
  <c r="F236" i="22"/>
  <c r="F210" i="22"/>
  <c r="F293" i="22"/>
  <c r="F285" i="22"/>
  <c r="F238" i="22"/>
  <c r="F212" i="22"/>
  <c r="F183" i="22"/>
  <c r="F167" i="22"/>
  <c r="F156" i="22"/>
  <c r="F125" i="22"/>
  <c r="F75" i="22"/>
  <c r="F50" i="22"/>
  <c r="F28" i="22"/>
  <c r="F21" i="22"/>
  <c r="F19" i="22"/>
  <c r="F17" i="22"/>
  <c r="F15" i="22"/>
  <c r="F199" i="22"/>
  <c r="F162" i="22"/>
  <c r="F137" i="22"/>
  <c r="F108" i="22"/>
  <c r="F30" i="22"/>
  <c r="F272" i="22"/>
  <c r="F150" i="22"/>
  <c r="F87" i="22"/>
  <c r="F25" i="22"/>
  <c r="I7" i="22"/>
  <c r="F253" i="22"/>
  <c r="F190" i="22"/>
  <c r="F185" i="22"/>
  <c r="F169" i="22"/>
  <c r="F158" i="22"/>
  <c r="F61" i="22"/>
  <c r="F52" i="22"/>
  <c r="F27" i="22"/>
  <c r="F114" i="22"/>
  <c r="F110" i="22"/>
  <c r="F20" i="22"/>
  <c r="F339" i="22"/>
  <c r="F227" i="22"/>
  <c r="F165" i="22"/>
  <c r="F152" i="22"/>
  <c r="F89" i="22"/>
  <c r="F86" i="22"/>
  <c r="F73" i="22"/>
  <c r="F48" i="22"/>
  <c r="F38" i="22"/>
  <c r="F22" i="22"/>
  <c r="F10" i="22"/>
  <c r="F7" i="22"/>
  <c r="F192" i="22"/>
  <c r="F171" i="22"/>
  <c r="F160" i="22"/>
  <c r="F24" i="22"/>
  <c r="F69" i="22"/>
  <c r="F91" i="22"/>
  <c r="F43" i="22"/>
  <c r="F26" i="22"/>
  <c r="F54" i="22"/>
  <c r="F95" i="22"/>
  <c r="F107" i="22"/>
  <c r="F104" i="22"/>
  <c r="F124" i="22"/>
  <c r="F49" i="22"/>
  <c r="F117" i="22"/>
  <c r="F193" i="22"/>
  <c r="F93" i="22"/>
  <c r="F143" i="22"/>
  <c r="F144" i="22"/>
  <c r="F180" i="22"/>
  <c r="F222" i="22"/>
  <c r="F276" i="22"/>
  <c r="F231" i="22"/>
  <c r="F334" i="22"/>
  <c r="F157" i="22"/>
  <c r="F42" i="22"/>
  <c r="F274" i="22"/>
  <c r="F66" i="22"/>
  <c r="F151" i="22"/>
  <c r="F245" i="22"/>
  <c r="F338" i="22"/>
  <c r="F336" i="22"/>
  <c r="F340" i="22"/>
  <c r="F259" i="22"/>
  <c r="F8" i="22"/>
  <c r="F145" i="22"/>
  <c r="F196" i="22"/>
  <c r="F328" i="22"/>
  <c r="F178" i="22"/>
  <c r="F105" i="22"/>
  <c r="F94" i="22"/>
  <c r="F118" i="22"/>
  <c r="F153" i="22"/>
  <c r="F119" i="22"/>
  <c r="F186" i="22"/>
  <c r="F233" i="22"/>
  <c r="F280" i="22"/>
  <c r="F239" i="22"/>
  <c r="F159" i="22"/>
  <c r="F44" i="22"/>
  <c r="F68" i="22"/>
  <c r="F166" i="22"/>
  <c r="F191" i="22"/>
  <c r="F252" i="22"/>
  <c r="F282" i="22"/>
  <c r="F247" i="22"/>
  <c r="F223" i="22"/>
  <c r="F261" i="22"/>
  <c r="F318" i="22"/>
  <c r="F41" i="22"/>
  <c r="F297" i="22"/>
  <c r="F326" i="22"/>
  <c r="F246" i="22"/>
  <c r="F130" i="22"/>
  <c r="F317" i="22"/>
  <c r="F55" i="22"/>
  <c r="F142" i="22"/>
  <c r="F188" i="22"/>
  <c r="F71" i="22"/>
  <c r="F98" i="22"/>
  <c r="F57" i="22"/>
  <c r="F288" i="22"/>
  <c r="F200" i="22"/>
  <c r="F286" i="22"/>
  <c r="F161" i="22"/>
  <c r="F305" i="22"/>
  <c r="F39" i="22"/>
  <c r="F70" i="22"/>
  <c r="F109" i="22"/>
  <c r="F168" i="22"/>
  <c r="F254" i="22"/>
  <c r="F290" i="22"/>
  <c r="F225" i="22"/>
  <c r="F270" i="22"/>
  <c r="F320" i="22"/>
  <c r="F228" i="22"/>
  <c r="F335" i="22"/>
  <c r="F40" i="22"/>
  <c r="F182" i="22"/>
  <c r="F99" i="22"/>
  <c r="F154" i="22"/>
  <c r="F116" i="22"/>
  <c r="F146" i="22"/>
  <c r="F16" i="22"/>
  <c r="F58" i="22"/>
  <c r="F127" i="22"/>
  <c r="F97" i="22"/>
  <c r="F147" i="22"/>
  <c r="F102" i="22"/>
  <c r="F174" i="22"/>
  <c r="F189" i="22"/>
  <c r="F258" i="22"/>
  <c r="F296" i="22"/>
  <c r="F215" i="22"/>
  <c r="F294" i="22"/>
  <c r="F184" i="22"/>
  <c r="F256" i="22"/>
  <c r="F278" i="22"/>
  <c r="F313" i="22"/>
  <c r="F72" i="22"/>
  <c r="F126" i="22"/>
  <c r="F170" i="22"/>
  <c r="F260" i="22"/>
  <c r="F235" i="22"/>
  <c r="F298" i="22"/>
  <c r="F242" i="22"/>
  <c r="F299" i="22"/>
  <c r="F322" i="22"/>
  <c r="F187" i="22"/>
  <c r="F149" i="22"/>
  <c r="F203" i="22"/>
  <c r="F257" i="22"/>
  <c r="F148" i="22"/>
  <c r="F198" i="22"/>
  <c r="F163" i="22"/>
  <c r="F309" i="22"/>
  <c r="F18" i="22"/>
  <c r="F67" i="22"/>
  <c r="F207" i="22"/>
  <c r="F164" i="22"/>
  <c r="F9" i="22"/>
  <c r="F106" i="22"/>
  <c r="F122" i="22"/>
  <c r="F134" i="22"/>
  <c r="F226" i="22"/>
  <c r="F113" i="22"/>
  <c r="F194" i="22"/>
  <c r="F237" i="22"/>
  <c r="F284" i="22"/>
  <c r="F74" i="22"/>
  <c r="F202" i="22"/>
  <c r="F243" i="22"/>
  <c r="F311" i="22"/>
  <c r="F244" i="22"/>
  <c r="F314" i="22"/>
  <c r="F324" i="22"/>
  <c r="F176" i="22"/>
  <c r="F240" i="22"/>
  <c r="F77" i="22"/>
  <c r="F88" i="22"/>
  <c r="F33" i="22"/>
  <c r="F332" i="22"/>
  <c r="F92" i="22"/>
  <c r="F29" i="22"/>
  <c r="F132" i="22"/>
  <c r="F37" i="22"/>
  <c r="F90" i="22"/>
  <c r="F11" i="22"/>
  <c r="F56" i="22"/>
  <c r="F115" i="22"/>
  <c r="F241" i="22"/>
  <c r="F78" i="22"/>
  <c r="F204" i="22"/>
  <c r="F136" i="22"/>
  <c r="F292" i="22"/>
  <c r="F76" i="22"/>
  <c r="F216" i="22"/>
  <c r="F197" i="22"/>
  <c r="F267" i="22"/>
  <c r="F319" i="22"/>
  <c r="F316" i="22"/>
  <c r="F63" i="22"/>
  <c r="F100" i="22"/>
  <c r="F84" i="22"/>
  <c r="F53" i="22"/>
  <c r="F64" i="22"/>
  <c r="F323" i="22"/>
  <c r="F51" i="22"/>
  <c r="F221" i="22"/>
  <c r="F214" i="22"/>
  <c r="F103" i="22"/>
  <c r="F141" i="22"/>
  <c r="F96" i="22"/>
  <c r="F120" i="22"/>
  <c r="F80" i="22"/>
  <c r="F315" i="22"/>
  <c r="F45" i="22"/>
  <c r="F101" i="22"/>
  <c r="F23" i="22"/>
  <c r="F65" i="22"/>
  <c r="F128" i="22"/>
  <c r="F82" i="22"/>
  <c r="F217" i="22"/>
  <c r="F303" i="22"/>
  <c r="F138" i="22"/>
  <c r="F201" i="22"/>
  <c r="F330" i="22"/>
  <c r="F62" i="22"/>
  <c r="F224" i="22"/>
  <c r="F269" i="22"/>
  <c r="F321" i="22"/>
  <c r="F255" i="22"/>
  <c r="F59" i="22"/>
  <c r="F140" i="22"/>
  <c r="F155" i="22"/>
  <c r="F279" i="22"/>
  <c r="F301" i="22"/>
  <c r="F248" i="22"/>
  <c r="F265" i="22"/>
  <c r="F139" i="22"/>
  <c r="F172" i="22"/>
  <c r="F271" i="22"/>
  <c r="F230" i="22"/>
  <c r="F307" i="22"/>
  <c r="F312" i="22"/>
  <c r="F14" i="22"/>
  <c r="F250" i="22"/>
  <c r="F229" i="22"/>
  <c r="F32" i="22"/>
  <c r="F60" i="22"/>
  <c r="F47" i="22"/>
  <c r="F325" i="22"/>
  <c r="F262" i="22"/>
  <c r="F219" i="22"/>
  <c r="F135" i="22"/>
  <c r="F300" i="22"/>
  <c r="F263" i="22"/>
  <c r="F36" i="22"/>
  <c r="F220" i="22"/>
  <c r="F112" i="22"/>
  <c r="F46" i="22"/>
  <c r="F111" i="22"/>
  <c r="F218" i="22"/>
  <c r="F35" i="22"/>
  <c r="F34" i="22"/>
  <c r="F31" i="22"/>
  <c r="H12" i="2"/>
  <c r="I341" i="1"/>
  <c r="F341" i="22" l="1"/>
  <c r="I341" i="22"/>
  <c r="AE64" i="5"/>
  <c r="AF64" i="5"/>
  <c r="AG60" i="5" l="1"/>
  <c r="AH60" i="5" s="1"/>
  <c r="AG63" i="5" l="1"/>
  <c r="AH63" i="5" s="1"/>
</calcChain>
</file>

<file path=xl/sharedStrings.xml><?xml version="1.0" encoding="utf-8"?>
<sst xmlns="http://schemas.openxmlformats.org/spreadsheetml/2006/main" count="8228" uniqueCount="423">
  <si>
    <t>Dirección de Estudios de Economía y Política Púublica</t>
  </si>
  <si>
    <t>Subdirección de Estadística, Análisis Presupuestal y Financiero</t>
  </si>
  <si>
    <t>por cuentas a 31 de marzo de 2015</t>
  </si>
  <si>
    <t xml:space="preserve"> </t>
  </si>
  <si>
    <t>Cuentas</t>
  </si>
  <si>
    <t>Presupuesto</t>
  </si>
  <si>
    <t>% part.</t>
  </si>
  <si>
    <t>Recaudos</t>
  </si>
  <si>
    <t>Código</t>
  </si>
  <si>
    <t>Nombre</t>
  </si>
  <si>
    <t>Inicial</t>
  </si>
  <si>
    <t>Modificaciones</t>
  </si>
  <si>
    <t>Definitivo</t>
  </si>
  <si>
    <t>Acumulados</t>
  </si>
  <si>
    <t>% ejec</t>
  </si>
  <si>
    <t>Saldo</t>
  </si>
  <si>
    <t>Total ingresos mas disponibilidad inicial</t>
  </si>
  <si>
    <t>Disponibilidad inicial</t>
  </si>
  <si>
    <t>Convenio nación- distrito sistema transmilenio</t>
  </si>
  <si>
    <t>Transmilenio S.A.</t>
  </si>
  <si>
    <t>INGRESOS</t>
  </si>
  <si>
    <t>INGRESOS CORRIENTES</t>
  </si>
  <si>
    <t>Tributarios</t>
  </si>
  <si>
    <t>Predial unificado</t>
  </si>
  <si>
    <t>Industria, comercio y avisos</t>
  </si>
  <si>
    <t>Azar y espectáculos</t>
  </si>
  <si>
    <t>Vehículos automotores</t>
  </si>
  <si>
    <t>Delineación urbana</t>
  </si>
  <si>
    <t>Cigarrillos extranjeros</t>
  </si>
  <si>
    <t>Consumo de cerveza</t>
  </si>
  <si>
    <t>Sobretasa a la gasolina</t>
  </si>
  <si>
    <t>Estampilla Universidad Distrital</t>
  </si>
  <si>
    <t>Impuesto a la publicidad exterior visual</t>
  </si>
  <si>
    <t>Impuesto al deporte</t>
  </si>
  <si>
    <t>Estampilla pro cultura</t>
  </si>
  <si>
    <t>Estampilla pro personas mayores</t>
  </si>
  <si>
    <t>Impuesto unificado fondo de pobles, azar y espectaculos públicos</t>
  </si>
  <si>
    <t>5% Contratos de obra pública</t>
  </si>
  <si>
    <t>Otros ingresos tributarios</t>
  </si>
  <si>
    <t>No tributarios</t>
  </si>
  <si>
    <t xml:space="preserve">Tasas </t>
  </si>
  <si>
    <t>Estratificación</t>
  </si>
  <si>
    <t>Ingresos de Explotación</t>
  </si>
  <si>
    <t>Venta de bienes</t>
  </si>
  <si>
    <t>Billetes de lotería y otros productos</t>
  </si>
  <si>
    <t>Billetes de lotería</t>
  </si>
  <si>
    <t>Local</t>
  </si>
  <si>
    <t>Foránea</t>
  </si>
  <si>
    <t>Juegos promocionales, rifas y otros</t>
  </si>
  <si>
    <t>Derechos de explotación</t>
  </si>
  <si>
    <t>Reconocimiento gastos de administración</t>
  </si>
  <si>
    <t>Utilización de resultados</t>
  </si>
  <si>
    <t>Cuentas por cobrar lotería y otros productos</t>
  </si>
  <si>
    <t>Premios no reclamados lotería</t>
  </si>
  <si>
    <t>Apuestas permanentes</t>
  </si>
  <si>
    <t>Ventas de talonarios</t>
  </si>
  <si>
    <t>Otros ingresos apuestas permanentes</t>
  </si>
  <si>
    <t>Premios no reclamados apuestas</t>
  </si>
  <si>
    <t>Ciudadela el porvenir</t>
  </si>
  <si>
    <t>Ciudadela usme</t>
  </si>
  <si>
    <t>Operación usme polígono 1</t>
  </si>
  <si>
    <t>Campo Verde</t>
  </si>
  <si>
    <t>Tercer Milenio</t>
  </si>
  <si>
    <t>Centro ampliado</t>
  </si>
  <si>
    <t>Zonas de mejoramiento integral</t>
  </si>
  <si>
    <t>Venta de servicios</t>
  </si>
  <si>
    <t>Servicio acueducto</t>
  </si>
  <si>
    <t>Servicio alcantarillado</t>
  </si>
  <si>
    <t>Servicio aseo Bogotá</t>
  </si>
  <si>
    <t>Arrendamientos</t>
  </si>
  <si>
    <t>Utilización de marca</t>
  </si>
  <si>
    <t>Comercialización directa</t>
  </si>
  <si>
    <t>Canje</t>
  </si>
  <si>
    <t>Asesoria técnica</t>
  </si>
  <si>
    <t>Servicio De Barrido</t>
  </si>
  <si>
    <t>Servicio De Recoleccion</t>
  </si>
  <si>
    <t>Servicio De Lavado Y Limpieza</t>
  </si>
  <si>
    <t>Corte De Cesped</t>
  </si>
  <si>
    <t>Poda De Arboles</t>
  </si>
  <si>
    <t>Grandes Generadores</t>
  </si>
  <si>
    <t>Servicio Especial Escombros Domiciliarios</t>
  </si>
  <si>
    <t>Servicio Especial Aseo - Eventos</t>
  </si>
  <si>
    <t>Proyecto Aprovechamiento Biosolidos Ptar Salitre</t>
  </si>
  <si>
    <t>Ptar Salitre</t>
  </si>
  <si>
    <t>Biosolidos</t>
  </si>
  <si>
    <t>Proyecto Humedales</t>
  </si>
  <si>
    <t>Arboretto</t>
  </si>
  <si>
    <t>Proyecto Escombros</t>
  </si>
  <si>
    <t>Proyecto Canales</t>
  </si>
  <si>
    <t>Cuentas por Cobrar</t>
  </si>
  <si>
    <t>Participaciones</t>
  </si>
  <si>
    <t>Participaciones  (4%)</t>
  </si>
  <si>
    <t>Participaciones (3.53%)</t>
  </si>
  <si>
    <t>Multas</t>
  </si>
  <si>
    <t>Participaciones (2,5%)</t>
  </si>
  <si>
    <t>Otros ingresos de explotación</t>
  </si>
  <si>
    <t>Comisiones</t>
  </si>
  <si>
    <t>Arrendamientos bienes inmuebles</t>
  </si>
  <si>
    <t>Recuperación de cartera</t>
  </si>
  <si>
    <t>Intereses a usuarios</t>
  </si>
  <si>
    <t>Publicaciones</t>
  </si>
  <si>
    <t>Venta de pliegos</t>
  </si>
  <si>
    <t>Servicios</t>
  </si>
  <si>
    <t>Cuotas partes pensionales</t>
  </si>
  <si>
    <t>Extraordinario recuperación</t>
  </si>
  <si>
    <t>Ingresos pequeñas centrales hidroeléctricas</t>
  </si>
  <si>
    <t>Ingresos centro hidroeléctrico. Santa ana</t>
  </si>
  <si>
    <t>Sanciones y multas</t>
  </si>
  <si>
    <t>Nuevos negocios</t>
  </si>
  <si>
    <t>Operación planta El Salitre</t>
  </si>
  <si>
    <t>Otros ingresos</t>
  </si>
  <si>
    <t>Transito y transporte</t>
  </si>
  <si>
    <t>Comparendo ambiental</t>
  </si>
  <si>
    <t>Otras multas</t>
  </si>
  <si>
    <t>Rentas contractuales</t>
  </si>
  <si>
    <t>Venta de bienes, servicios y productos</t>
  </si>
  <si>
    <t xml:space="preserve"> Ffds-atención a vinculados</t>
  </si>
  <si>
    <t xml:space="preserve"> Ffds - pic</t>
  </si>
  <si>
    <t>FFDS APH</t>
  </si>
  <si>
    <t xml:space="preserve"> Atención prehospitalaria</t>
  </si>
  <si>
    <t xml:space="preserve"> Atención linea emergencia</t>
  </si>
  <si>
    <t xml:space="preserve"> Ffds - p y p afiliados al régimen subsidiado</t>
  </si>
  <si>
    <t xml:space="preserve"> Ffds - venta de servicios sin situación de fondos</t>
  </si>
  <si>
    <t xml:space="preserve"> Ffds - otros ingresos</t>
  </si>
  <si>
    <t xml:space="preserve"> Régimen contributivo</t>
  </si>
  <si>
    <t xml:space="preserve"> Régimen subsidiado - capitado</t>
  </si>
  <si>
    <t xml:space="preserve"> Régimen subsidiado -  no capitado</t>
  </si>
  <si>
    <t>Eventos Catastroficos y Accidentes de Transito</t>
  </si>
  <si>
    <t xml:space="preserve"> Seguro obligatorio de accidentes de transito - soat</t>
  </si>
  <si>
    <t xml:space="preserve"> Fosyga</t>
  </si>
  <si>
    <t>Cuotas de Recuperación y Copagos</t>
  </si>
  <si>
    <t xml:space="preserve"> Cuotas de recuperación y copagos (ffds)</t>
  </si>
  <si>
    <t xml:space="preserve"> Cuotas de recuperación y copagos - otros pagadores</t>
  </si>
  <si>
    <t xml:space="preserve"> Otras ips</t>
  </si>
  <si>
    <t xml:space="preserve"> Particulares</t>
  </si>
  <si>
    <t xml:space="preserve"> Fondo de desarrollo local</t>
  </si>
  <si>
    <t xml:space="preserve"> Entes territoriales</t>
  </si>
  <si>
    <t xml:space="preserve"> Otros pagadores por venta de servicios</t>
  </si>
  <si>
    <t xml:space="preserve"> Cuentas por cobrar venta de bienes, servicios y productos</t>
  </si>
  <si>
    <t xml:space="preserve"> Fondo financiero distrital de salud</t>
  </si>
  <si>
    <t xml:space="preserve"> Régimen subsidiado</t>
  </si>
  <si>
    <t>Otras ventas de bienes y servicios</t>
  </si>
  <si>
    <t>Amortización crédito</t>
  </si>
  <si>
    <t>Cartera hipotecaria</t>
  </si>
  <si>
    <t>Amortización cartera FONCEP</t>
  </si>
  <si>
    <t>Amortización cartera CVP</t>
  </si>
  <si>
    <t>Comisión manejo cartera FER</t>
  </si>
  <si>
    <t>Aprovechamiento económico</t>
  </si>
  <si>
    <t>Otras rentas contractuales</t>
  </si>
  <si>
    <t xml:space="preserve"> Convenios</t>
  </si>
  <si>
    <t xml:space="preserve"> Convenios de desempeño condiciones estructurales - ffds</t>
  </si>
  <si>
    <t xml:space="preserve"> Otros conveniso - ffds</t>
  </si>
  <si>
    <t xml:space="preserve"> Convenios docente - asistenciales</t>
  </si>
  <si>
    <t xml:space="preserve"> Convenios fondos de desarrollo local infraestructura y dotación</t>
  </si>
  <si>
    <t xml:space="preserve"> Otros convenios</t>
  </si>
  <si>
    <t>Convenios en el marco del programa de saneamiento fiscal y financiero</t>
  </si>
  <si>
    <t xml:space="preserve"> Cuentas por cobrar otras rentas contractuales</t>
  </si>
  <si>
    <t>Otras rentas</t>
  </si>
  <si>
    <t>Contribuciones</t>
  </si>
  <si>
    <t>Valorización local</t>
  </si>
  <si>
    <t>Ingreso ordinario</t>
  </si>
  <si>
    <t>Valorización Acuerdo 180 de 2005</t>
  </si>
  <si>
    <t>Valorización Acuerdo 451/10 Plan zonal norte</t>
  </si>
  <si>
    <t>Valorización general</t>
  </si>
  <si>
    <t>Valorización local Ley 388 obra por tu lugar</t>
  </si>
  <si>
    <t>Semaforización</t>
  </si>
  <si>
    <t>Cargas Urbanísticas por Edificabilidad</t>
  </si>
  <si>
    <t>Registro</t>
  </si>
  <si>
    <t>Consumo de cigarrillos nacionales</t>
  </si>
  <si>
    <t>transporte de gas</t>
  </si>
  <si>
    <t>Explotación de canteras</t>
  </si>
  <si>
    <t>Plusvalía</t>
  </si>
  <si>
    <t>Sobretasa al ACPM</t>
  </si>
  <si>
    <t>Consumo de licores</t>
  </si>
  <si>
    <t>Ingreso producido por loteria</t>
  </si>
  <si>
    <t>Lotería de  Bogotá</t>
  </si>
  <si>
    <t>Lotería Foráneas</t>
  </si>
  <si>
    <t>Ingreso por juego de apuestas</t>
  </si>
  <si>
    <t>Juegos de suerte y azar</t>
  </si>
  <si>
    <t>Juegos promocionales D.C.</t>
  </si>
  <si>
    <t>Coljuegos</t>
  </si>
  <si>
    <t>Jundeportes</t>
  </si>
  <si>
    <t>Jundeportes cigarrillos</t>
  </si>
  <si>
    <t>Jundeportes espectáculos públicos</t>
  </si>
  <si>
    <t>IVA cedido de licores - IDRD (Ley 788 de 2002)</t>
  </si>
  <si>
    <t>IVA al servicio de telefonía móvil (Ley788702)</t>
  </si>
  <si>
    <t>Instituto Distrital para la Recreación y el Deporte - IDRD</t>
  </si>
  <si>
    <t>Instituto Distrital de Patrimonio Cultural</t>
  </si>
  <si>
    <t>Sobretasa Cigarrillos</t>
  </si>
  <si>
    <t>Sobretasa Cigarrillos Nacionales</t>
  </si>
  <si>
    <t>Sobretasa Cigarrillos Importados</t>
  </si>
  <si>
    <t>Premios no reclamados</t>
  </si>
  <si>
    <t>Loteria de Bogotá</t>
  </si>
  <si>
    <t>Juegos y apuestas permanentes</t>
  </si>
  <si>
    <t>Juegos, suerte y azar</t>
  </si>
  <si>
    <t>Otras participaciones</t>
  </si>
  <si>
    <t>Derechos</t>
  </si>
  <si>
    <t>Derechos de Tránsito</t>
  </si>
  <si>
    <t>Fondo cuenta pago compensatorio de cesiones públicas</t>
  </si>
  <si>
    <t>Aporte de afiliados</t>
  </si>
  <si>
    <t>Administración central</t>
  </si>
  <si>
    <t>Entidades descentralizadas</t>
  </si>
  <si>
    <t>Intereses moratorios impuestos</t>
  </si>
  <si>
    <t>Sanciones tributarias</t>
  </si>
  <si>
    <t>Espectáculos Públicos de las Artes Escénicas (Ley 1493 de 2011)</t>
  </si>
  <si>
    <t>Otros ingresos no tributarios</t>
  </si>
  <si>
    <t>Otros ingresos corrientes</t>
  </si>
  <si>
    <t>Ingresos Decreto 324 de 2004</t>
  </si>
  <si>
    <t>Otros ingresos convenio mv - sdht</t>
  </si>
  <si>
    <t>TRANSFERENCIAS</t>
  </si>
  <si>
    <t>Nación</t>
  </si>
  <si>
    <t>Sistema general de participaciones</t>
  </si>
  <si>
    <t>Educación</t>
  </si>
  <si>
    <t>Prestación del servicio</t>
  </si>
  <si>
    <t>Aportes patronales</t>
  </si>
  <si>
    <t>Pensionados nacionalizados</t>
  </si>
  <si>
    <t>Calidad</t>
  </si>
  <si>
    <t>Calidad gratuidad</t>
  </si>
  <si>
    <t>Salud</t>
  </si>
  <si>
    <t>Régimen subsidiado</t>
  </si>
  <si>
    <t>Continuidad</t>
  </si>
  <si>
    <t>Vigencia actual</t>
  </si>
  <si>
    <t>Salud pública</t>
  </si>
  <si>
    <t>Propósito general</t>
  </si>
  <si>
    <t>Restaurantes escolares</t>
  </si>
  <si>
    <t>Agua potable y saneamiento básico</t>
  </si>
  <si>
    <t>15% SGP participación departamento APSB</t>
  </si>
  <si>
    <t>Atención primera infancia</t>
  </si>
  <si>
    <t>Ley 14 de 1991</t>
  </si>
  <si>
    <t>Autoridad Nacional de Televisión</t>
  </si>
  <si>
    <t>Nuevos proyectos</t>
  </si>
  <si>
    <t>Fondo Nacional de Regalías</t>
  </si>
  <si>
    <t>Ministerio Vivienda Ciudad y Territorio</t>
  </si>
  <si>
    <t>Otras transferencias nación</t>
  </si>
  <si>
    <t>FOSYGA</t>
  </si>
  <si>
    <t>Otras nación</t>
  </si>
  <si>
    <t>Departamentos y Municipios</t>
  </si>
  <si>
    <t>Departamentos</t>
  </si>
  <si>
    <t>Municipios</t>
  </si>
  <si>
    <t>Compensación empresas públicas</t>
  </si>
  <si>
    <t>Transferencias subsidios Soacha</t>
  </si>
  <si>
    <t>Transferencias subsidios Gachanzipa</t>
  </si>
  <si>
    <t>Entidades distritales</t>
  </si>
  <si>
    <t>Convenios fondo de desarrollo local</t>
  </si>
  <si>
    <t>Aportes al Fondo de pensiones</t>
  </si>
  <si>
    <t>Conv Fopae</t>
  </si>
  <si>
    <t>Conv D.A.M.A.</t>
  </si>
  <si>
    <t>Convenio Uel</t>
  </si>
  <si>
    <t>Convenio I.D.U.</t>
  </si>
  <si>
    <t>Convenios entidades</t>
  </si>
  <si>
    <t>Aporte ordinario</t>
  </si>
  <si>
    <t>Vigencia</t>
  </si>
  <si>
    <t>Vigencia Anterior</t>
  </si>
  <si>
    <t>Reservas</t>
  </si>
  <si>
    <t>Pasivos Exigibles</t>
  </si>
  <si>
    <t>Rendimientos Financieros SGP</t>
  </si>
  <si>
    <t>Sistema General de Participaciones</t>
  </si>
  <si>
    <t>Participaciones para Salud - Oferta</t>
  </si>
  <si>
    <t>Participaciones para Salud - RÚgimen Subsidiado</t>
  </si>
  <si>
    <t>Participaciones para Salud - Salud P·blica</t>
  </si>
  <si>
    <t>Participaciones para Salud - Oferta - Aportes Patronales</t>
  </si>
  <si>
    <t>Aporte Ordinario Participaci de Propito General</t>
  </si>
  <si>
    <t>ICA Compañías de vigilancia</t>
  </si>
  <si>
    <t>IVA Cedido de Licores (Ley 788 de 2002)</t>
  </si>
  <si>
    <t>IVA al Servicio de Telefonía Móvil (Ley 788/02)</t>
  </si>
  <si>
    <t>Instituto Distrital de Recreación y Deporte</t>
  </si>
  <si>
    <t>Fondo de Pensiones P炻licas</t>
  </si>
  <si>
    <t>Bonos Pensionales</t>
  </si>
  <si>
    <t>Cuotas Partes</t>
  </si>
  <si>
    <t>Provisión para cesantías</t>
  </si>
  <si>
    <t>Secretaría de Hacienda Ley 1176/2007</t>
  </si>
  <si>
    <t>Gestión de suelo</t>
  </si>
  <si>
    <t>Secretaría de Hacienda</t>
  </si>
  <si>
    <t>Secretaría de Hacienda explotación de canteras</t>
  </si>
  <si>
    <t>Administración Central (fondo de contingencias)</t>
  </si>
  <si>
    <t>SHD - diferencia tarifaria</t>
  </si>
  <si>
    <t>SHD - mínimo vital</t>
  </si>
  <si>
    <t>Administración central (modos férreos)</t>
  </si>
  <si>
    <t>Rendimientos financieros FSRi</t>
  </si>
  <si>
    <t>SHD Cojardín S.A. ESP</t>
  </si>
  <si>
    <t>Administración Central (Proyecto Metro)</t>
  </si>
  <si>
    <t xml:space="preserve">Otras transferencias </t>
  </si>
  <si>
    <t>Fondo cuenta de financiación del plan de gestión ambiental del D.C.</t>
  </si>
  <si>
    <t>Otros</t>
  </si>
  <si>
    <t>RECURSOS DE CAPITAL</t>
  </si>
  <si>
    <t>Recursos del balance</t>
  </si>
  <si>
    <t>Venta de activos</t>
  </si>
  <si>
    <t>Recursos reservas</t>
  </si>
  <si>
    <t>Desahorro FONPET</t>
  </si>
  <si>
    <t>Recursos pasivos exigibles</t>
  </si>
  <si>
    <t>Cancelación de reservas</t>
  </si>
  <si>
    <t>Otros recursos del balance</t>
  </si>
  <si>
    <t>Otros recursos del balance de destinación específica</t>
  </si>
  <si>
    <t>Otros recursos del balance de libre destinación</t>
  </si>
  <si>
    <t>Recursos del balance SGP Vigencia anterior</t>
  </si>
  <si>
    <t>Estampilla Universidad Distrital inversión</t>
  </si>
  <si>
    <t>Recursos del crédito</t>
  </si>
  <si>
    <t>Interno</t>
  </si>
  <si>
    <t>Externo</t>
  </si>
  <si>
    <t>Credito vigencia</t>
  </si>
  <si>
    <t>Credito vigencia anterior</t>
  </si>
  <si>
    <t>Rendimientos por operaciones financieras</t>
  </si>
  <si>
    <t>Rendimientos provenientes de recursos de destinación específica</t>
  </si>
  <si>
    <t>Rendimientos provenientes de recursos de libre destinación</t>
  </si>
  <si>
    <t>Rendimientos Cuentas de Ahorro, Fiducias y otros</t>
  </si>
  <si>
    <t>Intereses rendimiento deudores</t>
  </si>
  <si>
    <t>Intereses .sobre deposito</t>
  </si>
  <si>
    <t>Intereses sobre depósitos fondo vivienda</t>
  </si>
  <si>
    <t>Ingresos financieros encargos fiduciarios pe</t>
  </si>
  <si>
    <t>Rendimientos sobre portafolio de inversiones</t>
  </si>
  <si>
    <t>Ingresos financieros dividendos</t>
  </si>
  <si>
    <t>Renta fija sector financiero</t>
  </si>
  <si>
    <t>Renta fija entidades públicas</t>
  </si>
  <si>
    <t>Diferencial cambiario</t>
  </si>
  <si>
    <t>Excedentes financieros de los establecimientos públicos y utilidades de empresas</t>
  </si>
  <si>
    <t>Donaciones</t>
  </si>
  <si>
    <t>Aportes de capital</t>
  </si>
  <si>
    <t>Recursos de titularización</t>
  </si>
  <si>
    <t>Otros recursos de capital</t>
  </si>
  <si>
    <t>Recuperación préstamos  vivienda</t>
  </si>
  <si>
    <t>Recuperación .préstamos calamidad doméstica</t>
  </si>
  <si>
    <t>Indemnizaciones compañías de seguro</t>
  </si>
  <si>
    <t>Fondo Plan de Expansión</t>
  </si>
  <si>
    <t>Total Ingresos</t>
  </si>
  <si>
    <t>SUBDIRECCIÓN DE ESTADÍSTICAS Y</t>
  </si>
  <si>
    <t>ANÁLISIS PRESUPUESTAL Y FINANCIERO</t>
  </si>
  <si>
    <t>DISPONIBILIDAD INICIAL</t>
  </si>
  <si>
    <t>TOTAL INGRESOS</t>
  </si>
  <si>
    <t>PRESUPUESTO</t>
  </si>
  <si>
    <t>EJECUCIÓN</t>
  </si>
  <si>
    <t>ENTIDAD</t>
  </si>
  <si>
    <t>INICIAL</t>
  </si>
  <si>
    <t>MODIFICACION</t>
  </si>
  <si>
    <t>DEFINITIVO</t>
  </si>
  <si>
    <t>% PART</t>
  </si>
  <si>
    <t>RECAUDO</t>
  </si>
  <si>
    <t>% EJEC</t>
  </si>
  <si>
    <t>SALDO</t>
  </si>
  <si>
    <t>SECRETARIA DISTRITAL DE HACIENDA</t>
  </si>
  <si>
    <t>INSTITUTO PARA LA ECONOMÍA SOCIAL</t>
  </si>
  <si>
    <t>FONDO FINANCIERO DISTRITAL DE SALUD</t>
  </si>
  <si>
    <t>INDIGER</t>
  </si>
  <si>
    <t>INSTITUTO DE DESARROLLO URBANO</t>
  </si>
  <si>
    <t>FONDO DE PRESTACIONES ECONÓMICAS, CESANTÍAS Y PENSIONES - FONCEP.</t>
  </si>
  <si>
    <t>CAJA DE LA VIVIENDA POPULAR</t>
  </si>
  <si>
    <t>INSTITUTO DISTRITAL PARA LA RECREACION Y EL DEPORTE - IDRD.</t>
  </si>
  <si>
    <t>INSTITUTO DISTRITAL DEL PATRIMONIO CULTURAL -IDPC.</t>
  </si>
  <si>
    <t>IDIPRON</t>
  </si>
  <si>
    <t>FUNDACIÓN GILBERTO ALZATE</t>
  </si>
  <si>
    <t>ORQUESTA FILARMÓNICA</t>
  </si>
  <si>
    <t>FONDO DE VIGILANCIA Y SEGURIDAD</t>
  </si>
  <si>
    <t>JARDIN BOTÁNICO</t>
  </si>
  <si>
    <t>INSTITUTO PARA LA INVESTIGACION EDUCATIVA Y EL DESARROLLO PEDAGOGICO- IDEP..</t>
  </si>
  <si>
    <t>INSTITUTO DISTRITAL DE TURISMO.</t>
  </si>
  <si>
    <t>INSTITUTO DISTRITAL DE LAS ARTES - IDARTES.</t>
  </si>
  <si>
    <t>INSTITUTO DISTRITAL DE LA PARTICIPACIÓN Y ACCIÓN COMUNAL</t>
  </si>
  <si>
    <t>UNIDAD ADMINISTRATIVA ESPECIAL DE CATASTRO DISTRITAL.</t>
  </si>
  <si>
    <t>UNIDAD ADMINISTRATIVA ESPECIAL DE REHABILITACION Y MANTENIMIENTO VIAL.</t>
  </si>
  <si>
    <t>UNIDAD ADMINISTRATIVA ESPECIAL DE SERVICIOS PUBLICOS - UAESP.</t>
  </si>
  <si>
    <t>ESTABLECIMIENTOS PÚBLICOS</t>
  </si>
  <si>
    <t>UNIVERSIDAD DISTRITAL FRANCISCO JOSE DE CALDAS..</t>
  </si>
  <si>
    <t>CONTRALORIA DE BOGOTA.</t>
  </si>
  <si>
    <t>TOTAL PRESUPUESTO ANUAL</t>
  </si>
  <si>
    <t>LOTERÍA BOGOTÁ</t>
  </si>
  <si>
    <t>CANAL CAPITAL</t>
  </si>
  <si>
    <t>METROVIVIENDA</t>
  </si>
  <si>
    <t>TRANSMILENIO</t>
  </si>
  <si>
    <t>E. RENO. URBANA</t>
  </si>
  <si>
    <t>AGUAS BOGOTÁ</t>
  </si>
  <si>
    <t>EAAB - ESP</t>
  </si>
  <si>
    <t>TOTAL EIC</t>
  </si>
  <si>
    <t>H. LA VICTORIA</t>
  </si>
  <si>
    <t>H. TUNAL</t>
  </si>
  <si>
    <t>H. SIMÓN BOLIVAR</t>
  </si>
  <si>
    <t>H. OCCIDENTE KENNEDY</t>
  </si>
  <si>
    <t>H. SANTA CLARA</t>
  </si>
  <si>
    <t>H. BOSA</t>
  </si>
  <si>
    <t>H. ENGATIVÁ</t>
  </si>
  <si>
    <t>H. FONTIBÓN</t>
  </si>
  <si>
    <t>H. MEISSEN</t>
  </si>
  <si>
    <t>H. TUNJUELITO</t>
  </si>
  <si>
    <t>H. CENTRO ORIENTE</t>
  </si>
  <si>
    <t>H. SAN BLAS</t>
  </si>
  <si>
    <t>H. CHAPINERO</t>
  </si>
  <si>
    <t>H. SUBA</t>
  </si>
  <si>
    <t>H. USAQUÉN</t>
  </si>
  <si>
    <t>H. USME</t>
  </si>
  <si>
    <t>H. DEL SUR</t>
  </si>
  <si>
    <t>H. NAZARETH</t>
  </si>
  <si>
    <t>H. PABLO VI DE BOSA</t>
  </si>
  <si>
    <t>H. SAN CRISTÓBAL</t>
  </si>
  <si>
    <t>H. RAFAEL URIBE</t>
  </si>
  <si>
    <t>H. VISTA HERMOSA</t>
  </si>
  <si>
    <t>TOTAL ESES</t>
  </si>
  <si>
    <t>TOTAL PRESUPUESTO GENERAL</t>
  </si>
  <si>
    <t>EMPRESAS SOCIALES DEL ESTADO</t>
  </si>
  <si>
    <t>Presupuesto y ejecución acumulada de ingresos por cuentas</t>
  </si>
  <si>
    <t>a 31 de marzo de 2015</t>
  </si>
  <si>
    <t>Presupuesto y ejecución agregada y acumulada de ingresos</t>
  </si>
  <si>
    <t>HOSPITAL LA VICTORIA</t>
  </si>
  <si>
    <t>HOSPITAL EL TUNAL</t>
  </si>
  <si>
    <t>HOSPITAL SIMÓN BOLIVAR</t>
  </si>
  <si>
    <t>HOSPITAL OCCIDENTE DE KENNEDY</t>
  </si>
  <si>
    <t>HOSPITAL SANTA CLARA</t>
  </si>
  <si>
    <t>HOSPITAL DE BOSA</t>
  </si>
  <si>
    <t>HOSPITAL ENGATIVÁ</t>
  </si>
  <si>
    <t>HOSPITAL FONTIBÓN</t>
  </si>
  <si>
    <t>HOSPITAL DE MEISSEN</t>
  </si>
  <si>
    <t>HOSPITAL DE TUNJUELITO</t>
  </si>
  <si>
    <t>HOSPITAL CENTRO ORIENTE</t>
  </si>
  <si>
    <t>HOSPITAL SAN BLAS</t>
  </si>
  <si>
    <t>HOSPITAL CHAPINERO</t>
  </si>
  <si>
    <t>HOSPITAL DE SUBA</t>
  </si>
  <si>
    <t>HOSPITAL DE USAQUÉN</t>
  </si>
  <si>
    <t>HOSPITAL DE USME</t>
  </si>
  <si>
    <t>HOSPITAL DEL SUR</t>
  </si>
  <si>
    <t>HOSPITAL DE NAZARETH</t>
  </si>
  <si>
    <t>HOSPITAL SAN PABLO</t>
  </si>
  <si>
    <t>HOSPITAL SAN CRISTOBAL</t>
  </si>
  <si>
    <t>HOSPITAL RAFAEL URIBE</t>
  </si>
  <si>
    <t>HOSPITAL DE VISTA HERMOSA</t>
  </si>
  <si>
    <t>COMPORTAMIENTO PRESUPUESTAL DE INGRESOS POR ENTIDAD</t>
  </si>
  <si>
    <t>A 31 DE MARZO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</si>
</sst>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 * #,##0.0_ ;_ * \-#,##0.0_ ;_ * &quot;-&quot;??_ ;_ @_ "/>
    <numFmt numFmtId="165" formatCode="#,##0.0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sz val="10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0">
    <xf numFmtId="0" fontId="0" fillId="0" borderId="0" xfId="0"/>
    <xf numFmtId="0" fontId="2" fillId="0" borderId="0" xfId="0" applyFont="1"/>
    <xf numFmtId="0" fontId="3" fillId="0" borderId="0" xfId="0" applyFont="1" applyFill="1" applyAlignment="1">
      <alignment horizontal="center" vertical="center" wrapText="1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1" xfId="0" applyFont="1" applyBorder="1"/>
    <xf numFmtId="0" fontId="3" fillId="0" borderId="2" xfId="0" applyFont="1" applyBorder="1" applyAlignment="1">
      <alignment vertical="center" wrapText="1"/>
    </xf>
    <xf numFmtId="3" fontId="3" fillId="0" borderId="3" xfId="0" applyNumberFormat="1" applyFont="1" applyBorder="1"/>
    <xf numFmtId="3" fontId="3" fillId="0" borderId="4" xfId="0" applyNumberFormat="1" applyFont="1" applyBorder="1"/>
    <xf numFmtId="164" fontId="3" fillId="0" borderId="2" xfId="1" applyNumberFormat="1" applyFont="1" applyFill="1" applyBorder="1" applyProtection="1"/>
    <xf numFmtId="164" fontId="3" fillId="0" borderId="4" xfId="1" applyNumberFormat="1" applyFont="1" applyFill="1" applyBorder="1" applyProtection="1"/>
    <xf numFmtId="3" fontId="2" fillId="0" borderId="0" xfId="0" applyNumberFormat="1" applyFont="1"/>
    <xf numFmtId="1" fontId="2" fillId="0" borderId="9" xfId="0" applyNumberFormat="1" applyFont="1" applyBorder="1" applyAlignment="1">
      <alignment horizontal="left"/>
    </xf>
    <xf numFmtId="0" fontId="3" fillId="0" borderId="10" xfId="0" applyFont="1" applyBorder="1" applyAlignment="1">
      <alignment vertical="center" wrapText="1"/>
    </xf>
    <xf numFmtId="3" fontId="3" fillId="0" borderId="11" xfId="0" applyNumberFormat="1" applyFont="1" applyBorder="1"/>
    <xf numFmtId="3" fontId="3" fillId="0" borderId="12" xfId="0" applyNumberFormat="1" applyFont="1" applyBorder="1"/>
    <xf numFmtId="164" fontId="3" fillId="0" borderId="10" xfId="1" applyNumberFormat="1" applyFont="1" applyFill="1" applyBorder="1" applyProtection="1"/>
    <xf numFmtId="164" fontId="3" fillId="0" borderId="12" xfId="1" applyNumberFormat="1" applyFont="1" applyFill="1" applyBorder="1" applyProtection="1"/>
    <xf numFmtId="0" fontId="2" fillId="0" borderId="10" xfId="0" applyFont="1" applyBorder="1" applyAlignment="1">
      <alignment vertical="center" wrapText="1"/>
    </xf>
    <xf numFmtId="3" fontId="2" fillId="0" borderId="11" xfId="0" applyNumberFormat="1" applyFont="1" applyBorder="1"/>
    <xf numFmtId="3" fontId="2" fillId="0" borderId="12" xfId="0" applyNumberFormat="1" applyFont="1" applyBorder="1"/>
    <xf numFmtId="164" fontId="2" fillId="0" borderId="10" xfId="1" applyNumberFormat="1" applyFont="1" applyFill="1" applyBorder="1" applyProtection="1"/>
    <xf numFmtId="164" fontId="2" fillId="0" borderId="12" xfId="1" applyNumberFormat="1" applyFont="1" applyFill="1" applyBorder="1" applyProtection="1"/>
    <xf numFmtId="0" fontId="3" fillId="0" borderId="10" xfId="0" applyFont="1" applyFill="1" applyBorder="1" applyAlignment="1">
      <alignment horizontal="justify" vertical="center" wrapText="1"/>
    </xf>
    <xf numFmtId="0" fontId="6" fillId="0" borderId="10" xfId="0" applyFont="1" applyFill="1" applyBorder="1" applyAlignment="1">
      <alignment horizontal="justify" vertical="center" wrapText="1"/>
    </xf>
    <xf numFmtId="0" fontId="2" fillId="0" borderId="10" xfId="0" applyFont="1" applyFill="1" applyBorder="1" applyAlignment="1">
      <alignment horizontal="justify" vertical="center" wrapText="1"/>
    </xf>
    <xf numFmtId="0" fontId="2" fillId="0" borderId="10" xfId="0" applyFont="1" applyFill="1" applyBorder="1" applyAlignment="1">
      <alignment horizontal="left" wrapText="1"/>
    </xf>
    <xf numFmtId="0" fontId="2" fillId="0" borderId="10" xfId="0" applyFont="1" applyFill="1" applyBorder="1"/>
    <xf numFmtId="49" fontId="7" fillId="0" borderId="13" xfId="0" applyNumberFormat="1" applyFont="1" applyBorder="1" applyAlignment="1">
      <alignment horizontal="left" wrapText="1"/>
    </xf>
    <xf numFmtId="49" fontId="7" fillId="0" borderId="0" xfId="0" applyNumberFormat="1" applyFont="1" applyBorder="1" applyAlignment="1">
      <alignment horizontal="left" wrapText="1"/>
    </xf>
    <xf numFmtId="0" fontId="2" fillId="0" borderId="10" xfId="0" applyFont="1" applyFill="1" applyBorder="1" applyAlignment="1">
      <alignment wrapText="1"/>
    </xf>
    <xf numFmtId="1" fontId="2" fillId="0" borderId="9" xfId="1" applyNumberFormat="1" applyFont="1" applyFill="1" applyBorder="1" applyAlignment="1" applyProtection="1">
      <alignment horizontal="left" vertical="center" wrapText="1"/>
      <protection locked="0"/>
    </xf>
    <xf numFmtId="0" fontId="2" fillId="0" borderId="14" xfId="0" applyFont="1" applyFill="1" applyBorder="1" applyAlignment="1">
      <alignment wrapText="1"/>
    </xf>
    <xf numFmtId="0" fontId="2" fillId="0" borderId="10" xfId="0" applyFont="1" applyFill="1" applyBorder="1" applyAlignment="1" applyProtection="1">
      <alignment vertical="center" wrapText="1"/>
      <protection locked="0"/>
    </xf>
    <xf numFmtId="1" fontId="2" fillId="0" borderId="9" xfId="0" applyNumberFormat="1" applyFont="1" applyFill="1" applyBorder="1" applyAlignment="1">
      <alignment horizontal="justify" vertical="center"/>
    </xf>
    <xf numFmtId="0" fontId="2" fillId="0" borderId="10" xfId="0" applyFont="1" applyBorder="1"/>
    <xf numFmtId="3" fontId="7" fillId="0" borderId="13" xfId="0" applyNumberFormat="1" applyFont="1" applyBorder="1" applyAlignment="1">
      <alignment horizontal="left" wrapText="1"/>
    </xf>
    <xf numFmtId="1" fontId="2" fillId="0" borderId="9" xfId="1" applyNumberFormat="1" applyFont="1" applyFill="1" applyBorder="1" applyAlignment="1" applyProtection="1">
      <alignment horizontal="left" vertical="center"/>
      <protection locked="0"/>
    </xf>
    <xf numFmtId="1" fontId="3" fillId="0" borderId="9" xfId="0" applyNumberFormat="1" applyFont="1" applyFill="1" applyBorder="1" applyAlignment="1">
      <alignment horizontal="justify" vertical="center"/>
    </xf>
    <xf numFmtId="1" fontId="6" fillId="0" borderId="9" xfId="0" applyNumberFormat="1" applyFont="1" applyFill="1" applyBorder="1" applyAlignment="1">
      <alignment horizontal="justify" vertical="center"/>
    </xf>
    <xf numFmtId="1" fontId="2" fillId="0" borderId="15" xfId="0" applyNumberFormat="1" applyFont="1" applyBorder="1" applyAlignment="1">
      <alignment horizontal="left"/>
    </xf>
    <xf numFmtId="0" fontId="8" fillId="0" borderId="16" xfId="0" applyFont="1" applyFill="1" applyBorder="1" applyAlignment="1">
      <alignment horizontal="justify" vertical="center" wrapText="1"/>
    </xf>
    <xf numFmtId="3" fontId="3" fillId="0" borderId="17" xfId="0" applyNumberFormat="1" applyFont="1" applyBorder="1"/>
    <xf numFmtId="3" fontId="3" fillId="0" borderId="18" xfId="0" applyNumberFormat="1" applyFont="1" applyBorder="1"/>
    <xf numFmtId="164" fontId="3" fillId="0" borderId="16" xfId="1" applyNumberFormat="1" applyFont="1" applyFill="1" applyBorder="1" applyProtection="1"/>
    <xf numFmtId="164" fontId="3" fillId="0" borderId="18" xfId="1" applyNumberFormat="1" applyFont="1" applyFill="1" applyBorder="1" applyProtection="1"/>
    <xf numFmtId="3" fontId="9" fillId="0" borderId="0" xfId="0" applyNumberFormat="1" applyFont="1"/>
    <xf numFmtId="3" fontId="10" fillId="0" borderId="0" xfId="0" applyNumberFormat="1" applyFont="1" applyAlignment="1">
      <alignment wrapText="1"/>
    </xf>
    <xf numFmtId="3" fontId="11" fillId="0" borderId="0" xfId="0" applyNumberFormat="1" applyFont="1" applyAlignment="1">
      <alignment wrapText="1"/>
    </xf>
    <xf numFmtId="3" fontId="11" fillId="0" borderId="0" xfId="0" applyNumberFormat="1" applyFont="1"/>
    <xf numFmtId="3" fontId="9" fillId="0" borderId="18" xfId="0" applyNumberFormat="1" applyFont="1" applyBorder="1" applyAlignment="1">
      <alignment horizontal="center" vertical="center"/>
    </xf>
    <xf numFmtId="3" fontId="9" fillId="0" borderId="16" xfId="0" applyNumberFormat="1" applyFont="1" applyBorder="1" applyAlignment="1">
      <alignment horizontal="center" vertical="center"/>
    </xf>
    <xf numFmtId="3" fontId="9" fillId="0" borderId="17" xfId="0" applyNumberFormat="1" applyFont="1" applyBorder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3" fontId="11" fillId="0" borderId="19" xfId="0" applyNumberFormat="1" applyFont="1" applyBorder="1"/>
    <xf numFmtId="165" fontId="11" fillId="0" borderId="19" xfId="0" applyNumberFormat="1" applyFont="1" applyBorder="1"/>
    <xf numFmtId="3" fontId="11" fillId="0" borderId="20" xfId="0" applyNumberFormat="1" applyFont="1" applyBorder="1"/>
    <xf numFmtId="3" fontId="11" fillId="0" borderId="12" xfId="0" applyNumberFormat="1" applyFont="1" applyBorder="1"/>
    <xf numFmtId="165" fontId="11" fillId="0" borderId="12" xfId="0" applyNumberFormat="1" applyFont="1" applyBorder="1"/>
    <xf numFmtId="165" fontId="11" fillId="0" borderId="10" xfId="0" applyNumberFormat="1" applyFont="1" applyBorder="1"/>
    <xf numFmtId="3" fontId="11" fillId="0" borderId="10" xfId="0" applyNumberFormat="1" applyFont="1" applyBorder="1"/>
    <xf numFmtId="165" fontId="11" fillId="0" borderId="20" xfId="0" applyNumberFormat="1" applyFont="1" applyBorder="1"/>
    <xf numFmtId="165" fontId="11" fillId="0" borderId="21" xfId="0" applyNumberFormat="1" applyFont="1" applyBorder="1"/>
    <xf numFmtId="3" fontId="11" fillId="0" borderId="22" xfId="0" applyNumberFormat="1" applyFont="1" applyBorder="1"/>
    <xf numFmtId="3" fontId="0" fillId="0" borderId="0" xfId="0" applyNumberFormat="1"/>
    <xf numFmtId="0" fontId="12" fillId="0" borderId="0" xfId="0" applyFont="1"/>
    <xf numFmtId="3" fontId="9" fillId="0" borderId="23" xfId="0" applyNumberFormat="1" applyFont="1" applyBorder="1"/>
    <xf numFmtId="3" fontId="0" fillId="0" borderId="12" xfId="0" applyNumberFormat="1" applyBorder="1"/>
    <xf numFmtId="3" fontId="9" fillId="0" borderId="12" xfId="0" applyNumberFormat="1" applyFont="1" applyBorder="1"/>
    <xf numFmtId="3" fontId="9" fillId="0" borderId="18" xfId="0" applyNumberFormat="1" applyFont="1" applyBorder="1"/>
    <xf numFmtId="0" fontId="0" fillId="0" borderId="12" xfId="0" applyBorder="1"/>
    <xf numFmtId="3" fontId="12" fillId="0" borderId="12" xfId="0" applyNumberFormat="1" applyFont="1" applyBorder="1"/>
    <xf numFmtId="165" fontId="9" fillId="0" borderId="12" xfId="0" applyNumberFormat="1" applyFont="1" applyBorder="1"/>
    <xf numFmtId="3" fontId="9" fillId="0" borderId="10" xfId="0" applyNumberFormat="1" applyFont="1" applyBorder="1"/>
    <xf numFmtId="3" fontId="9" fillId="0" borderId="11" xfId="0" applyNumberFormat="1" applyFont="1" applyBorder="1"/>
    <xf numFmtId="3" fontId="11" fillId="0" borderId="11" xfId="0" applyNumberFormat="1" applyFont="1" applyBorder="1"/>
    <xf numFmtId="165" fontId="9" fillId="0" borderId="10" xfId="0" applyNumberFormat="1" applyFont="1" applyBorder="1"/>
    <xf numFmtId="3" fontId="0" fillId="0" borderId="11" xfId="0" applyNumberFormat="1" applyBorder="1"/>
    <xf numFmtId="3" fontId="9" fillId="0" borderId="17" xfId="0" applyNumberFormat="1" applyFont="1" applyBorder="1"/>
    <xf numFmtId="0" fontId="0" fillId="0" borderId="11" xfId="0" applyBorder="1"/>
    <xf numFmtId="3" fontId="12" fillId="0" borderId="11" xfId="0" applyNumberFormat="1" applyFont="1" applyBorder="1"/>
    <xf numFmtId="3" fontId="13" fillId="0" borderId="11" xfId="0" applyNumberFormat="1" applyFont="1" applyFill="1" applyBorder="1"/>
    <xf numFmtId="3" fontId="9" fillId="0" borderId="24" xfId="0" applyNumberFormat="1" applyFont="1" applyBorder="1" applyAlignment="1">
      <alignment wrapText="1"/>
    </xf>
    <xf numFmtId="3" fontId="9" fillId="0" borderId="25" xfId="0" applyNumberFormat="1" applyFont="1" applyBorder="1" applyAlignment="1">
      <alignment wrapText="1"/>
    </xf>
    <xf numFmtId="3" fontId="11" fillId="0" borderId="25" xfId="0" applyNumberFormat="1" applyFont="1" applyBorder="1" applyAlignment="1">
      <alignment wrapText="1"/>
    </xf>
    <xf numFmtId="3" fontId="11" fillId="0" borderId="25" xfId="0" applyNumberFormat="1" applyFont="1" applyBorder="1"/>
    <xf numFmtId="3" fontId="9" fillId="0" borderId="25" xfId="0" applyNumberFormat="1" applyFont="1" applyBorder="1"/>
    <xf numFmtId="0" fontId="11" fillId="0" borderId="25" xfId="0" applyFont="1" applyBorder="1"/>
    <xf numFmtId="3" fontId="9" fillId="0" borderId="26" xfId="0" applyNumberFormat="1" applyFont="1" applyBorder="1"/>
    <xf numFmtId="3" fontId="9" fillId="0" borderId="27" xfId="0" applyNumberFormat="1" applyFont="1" applyBorder="1" applyAlignment="1">
      <alignment wrapText="1"/>
    </xf>
    <xf numFmtId="3" fontId="9" fillId="0" borderId="28" xfId="0" applyNumberFormat="1" applyFont="1" applyBorder="1"/>
    <xf numFmtId="3" fontId="9" fillId="0" borderId="19" xfId="0" applyNumberFormat="1" applyFont="1" applyBorder="1"/>
    <xf numFmtId="165" fontId="9" fillId="0" borderId="19" xfId="0" applyNumberFormat="1" applyFont="1" applyBorder="1"/>
    <xf numFmtId="165" fontId="9" fillId="0" borderId="20" xfId="0" applyNumberFormat="1" applyFont="1" applyBorder="1"/>
    <xf numFmtId="3" fontId="9" fillId="0" borderId="20" xfId="0" applyNumberFormat="1" applyFont="1" applyBorder="1"/>
    <xf numFmtId="3" fontId="9" fillId="0" borderId="26" xfId="0" applyNumberFormat="1" applyFont="1" applyBorder="1" applyAlignment="1">
      <alignment horizontal="center" vertical="center" wrapText="1"/>
    </xf>
    <xf numFmtId="165" fontId="9" fillId="0" borderId="18" xfId="0" applyNumberFormat="1" applyFont="1" applyBorder="1"/>
    <xf numFmtId="165" fontId="9" fillId="0" borderId="16" xfId="0" applyNumberFormat="1" applyFont="1" applyBorder="1"/>
    <xf numFmtId="0" fontId="14" fillId="0" borderId="17" xfId="0" applyFont="1" applyBorder="1"/>
    <xf numFmtId="0" fontId="14" fillId="0" borderId="18" xfId="0" applyFont="1" applyBorder="1"/>
    <xf numFmtId="3" fontId="9" fillId="0" borderId="16" xfId="0" applyNumberFormat="1" applyFont="1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3" fontId="9" fillId="0" borderId="0" xfId="0" applyNumberFormat="1" applyFont="1" applyAlignment="1">
      <alignment horizontal="center"/>
    </xf>
    <xf numFmtId="3" fontId="9" fillId="0" borderId="3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3" fontId="9" fillId="0" borderId="11" xfId="0" applyNumberFormat="1" applyFont="1" applyBorder="1" applyAlignment="1">
      <alignment horizontal="center"/>
    </xf>
    <xf numFmtId="3" fontId="9" fillId="0" borderId="12" xfId="0" applyNumberFormat="1" applyFont="1" applyBorder="1" applyAlignment="1">
      <alignment horizontal="center"/>
    </xf>
    <xf numFmtId="3" fontId="9" fillId="0" borderId="10" xfId="0" applyNumberFormat="1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rtin/varios/ppro%202015/3-15/espub/ing%20neto%2031-03-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rtin/varios/ppro%202015/3-15/eic/empres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ESES%20GAS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e"/>
      <sheetName val="idi"/>
      <sheetName val="ffd"/>
      <sheetName val="idu"/>
      <sheetName val="fon"/>
      <sheetName val="cvp"/>
      <sheetName val="idr"/>
      <sheetName val="idp"/>
      <sheetName val="idip"/>
      <sheetName val="fga"/>
      <sheetName val="orq"/>
      <sheetName val="fvs"/>
      <sheetName val="jar"/>
      <sheetName val="ide"/>
      <sheetName val="com"/>
      <sheetName val="tur"/>
      <sheetName val="art"/>
      <sheetName val="cat"/>
      <sheetName val="via"/>
      <sheetName val="ues"/>
      <sheetName val="uni"/>
      <sheetName val="cont"/>
      <sheetName val="hda"/>
      <sheetName val="espub"/>
      <sheetName val="ctas"/>
      <sheetName val="ent"/>
    </sheetNames>
    <sheetDataSet>
      <sheetData sheetId="0">
        <row r="13">
          <cell r="C13">
            <v>6620525000</v>
          </cell>
          <cell r="D13">
            <v>2300000000</v>
          </cell>
          <cell r="G13">
            <v>3732444652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952300000</v>
          </cell>
          <cell r="D280">
            <v>0</v>
          </cell>
          <cell r="G280">
            <v>991532077</v>
          </cell>
          <cell r="I280">
            <v>-39232077</v>
          </cell>
          <cell r="J280">
            <v>0</v>
          </cell>
          <cell r="M280">
            <v>0</v>
          </cell>
        </row>
      </sheetData>
      <sheetData sheetId="1">
        <row r="13">
          <cell r="C13">
            <v>0</v>
          </cell>
          <cell r="D13">
            <v>6795000000</v>
          </cell>
          <cell r="G13">
            <v>3795000000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  <cell r="I280">
            <v>0</v>
          </cell>
          <cell r="J280">
            <v>0</v>
          </cell>
          <cell r="M280">
            <v>0</v>
          </cell>
        </row>
      </sheetData>
      <sheetData sheetId="2">
        <row r="13">
          <cell r="C13">
            <v>187674723000</v>
          </cell>
          <cell r="D13">
            <v>0</v>
          </cell>
          <cell r="G13">
            <v>48049605006</v>
          </cell>
        </row>
        <row r="199">
          <cell r="C199">
            <v>523578319000</v>
          </cell>
          <cell r="D199">
            <v>0</v>
          </cell>
          <cell r="G199">
            <v>126950531451</v>
          </cell>
        </row>
        <row r="280">
          <cell r="C280">
            <v>405262584000</v>
          </cell>
          <cell r="D280">
            <v>0</v>
          </cell>
          <cell r="G280">
            <v>34022468711</v>
          </cell>
          <cell r="I280">
            <v>371240115289</v>
          </cell>
          <cell r="J280">
            <v>0</v>
          </cell>
          <cell r="M280">
            <v>0</v>
          </cell>
        </row>
      </sheetData>
      <sheetData sheetId="3">
        <row r="13">
          <cell r="C13">
            <v>116783237000</v>
          </cell>
          <cell r="D13">
            <v>0</v>
          </cell>
          <cell r="G13">
            <v>58359963425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226984323000</v>
          </cell>
          <cell r="D280">
            <v>0</v>
          </cell>
          <cell r="G280">
            <v>4599944677</v>
          </cell>
          <cell r="I280">
            <v>222384378323</v>
          </cell>
          <cell r="J280">
            <v>0</v>
          </cell>
          <cell r="M280">
            <v>0</v>
          </cell>
        </row>
      </sheetData>
      <sheetData sheetId="4">
        <row r="13">
          <cell r="C13">
            <v>13793623000</v>
          </cell>
          <cell r="D13">
            <v>0</v>
          </cell>
          <cell r="G13">
            <v>6253833461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83252596000</v>
          </cell>
          <cell r="D280">
            <v>0</v>
          </cell>
          <cell r="G280">
            <v>66241560</v>
          </cell>
          <cell r="I280">
            <v>83186354440</v>
          </cell>
          <cell r="J280">
            <v>0</v>
          </cell>
          <cell r="M280">
            <v>0</v>
          </cell>
        </row>
      </sheetData>
      <sheetData sheetId="5">
        <row r="13">
          <cell r="C13">
            <v>905627000</v>
          </cell>
          <cell r="D13">
            <v>7990681642</v>
          </cell>
          <cell r="G13">
            <v>236060324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23610516000</v>
          </cell>
          <cell r="D280">
            <v>0</v>
          </cell>
          <cell r="G280">
            <v>22692261536</v>
          </cell>
          <cell r="I280">
            <v>918254464</v>
          </cell>
          <cell r="J280">
            <v>0</v>
          </cell>
          <cell r="M280">
            <v>0</v>
          </cell>
        </row>
      </sheetData>
      <sheetData sheetId="6">
        <row r="13">
          <cell r="C13">
            <v>57178372000</v>
          </cell>
          <cell r="D13">
            <v>0</v>
          </cell>
          <cell r="G13">
            <v>11640942270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67525950000</v>
          </cell>
          <cell r="D280">
            <v>0</v>
          </cell>
          <cell r="G280">
            <v>66137401162</v>
          </cell>
          <cell r="I280">
            <v>1388548838</v>
          </cell>
          <cell r="J280">
            <v>0</v>
          </cell>
          <cell r="M280">
            <v>0</v>
          </cell>
        </row>
      </sheetData>
      <sheetData sheetId="7">
        <row r="13">
          <cell r="C13">
            <v>7013243000</v>
          </cell>
          <cell r="D13">
            <v>1720736176</v>
          </cell>
          <cell r="G13">
            <v>5260657354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1510658000</v>
          </cell>
          <cell r="D280">
            <v>329156009</v>
          </cell>
          <cell r="G280">
            <v>1280152884</v>
          </cell>
          <cell r="I280">
            <v>559661125</v>
          </cell>
          <cell r="J280">
            <v>0</v>
          </cell>
          <cell r="M280">
            <v>0</v>
          </cell>
        </row>
      </sheetData>
      <sheetData sheetId="8">
        <row r="13">
          <cell r="C13">
            <v>31937476000</v>
          </cell>
          <cell r="D13">
            <v>0</v>
          </cell>
          <cell r="G13">
            <v>4504645449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12056435000</v>
          </cell>
          <cell r="D280">
            <v>0</v>
          </cell>
          <cell r="G280">
            <v>65540170</v>
          </cell>
          <cell r="I280">
            <v>11990894830</v>
          </cell>
          <cell r="J280">
            <v>0</v>
          </cell>
          <cell r="M280">
            <v>0</v>
          </cell>
        </row>
      </sheetData>
      <sheetData sheetId="9">
        <row r="13">
          <cell r="C13">
            <v>161335000</v>
          </cell>
          <cell r="D13">
            <v>0</v>
          </cell>
          <cell r="G13">
            <v>74515737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171870000</v>
          </cell>
          <cell r="D280">
            <v>0</v>
          </cell>
          <cell r="G280">
            <v>171870000</v>
          </cell>
          <cell r="I280">
            <v>0</v>
          </cell>
          <cell r="J280">
            <v>0</v>
          </cell>
          <cell r="M280">
            <v>0</v>
          </cell>
        </row>
      </sheetData>
      <sheetData sheetId="10">
        <row r="13">
          <cell r="C13">
            <v>180000000</v>
          </cell>
          <cell r="D13">
            <v>0</v>
          </cell>
          <cell r="G13">
            <v>13689711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66917000</v>
          </cell>
          <cell r="D280">
            <v>0</v>
          </cell>
          <cell r="G280">
            <v>361018</v>
          </cell>
          <cell r="I280">
            <v>66555982</v>
          </cell>
          <cell r="J280">
            <v>0</v>
          </cell>
          <cell r="M280">
            <v>0</v>
          </cell>
        </row>
      </sheetData>
      <sheetData sheetId="11">
        <row r="13">
          <cell r="C13">
            <v>162000000</v>
          </cell>
          <cell r="D13">
            <v>0</v>
          </cell>
          <cell r="G13">
            <v>79383968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17977144000</v>
          </cell>
          <cell r="D280">
            <v>0</v>
          </cell>
          <cell r="G280">
            <v>15680735022</v>
          </cell>
          <cell r="I280">
            <v>2296408978</v>
          </cell>
          <cell r="J280">
            <v>0</v>
          </cell>
          <cell r="M280">
            <v>0</v>
          </cell>
        </row>
      </sheetData>
      <sheetData sheetId="12">
        <row r="13">
          <cell r="C13">
            <v>2774506000</v>
          </cell>
          <cell r="D13">
            <v>0</v>
          </cell>
          <cell r="G13">
            <v>1412506224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877714000</v>
          </cell>
          <cell r="D280">
            <v>0</v>
          </cell>
          <cell r="G280">
            <v>0</v>
          </cell>
          <cell r="I280">
            <v>877714000</v>
          </cell>
          <cell r="J280">
            <v>0</v>
          </cell>
          <cell r="M280">
            <v>0</v>
          </cell>
        </row>
      </sheetData>
      <sheetData sheetId="13">
        <row r="13">
          <cell r="C13">
            <v>110000000</v>
          </cell>
          <cell r="D13">
            <v>3120119076</v>
          </cell>
          <cell r="G13">
            <v>3120119076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105965000</v>
          </cell>
          <cell r="D280">
            <v>0</v>
          </cell>
          <cell r="G280">
            <v>109235603</v>
          </cell>
          <cell r="I280">
            <v>-3270603</v>
          </cell>
          <cell r="J280">
            <v>0</v>
          </cell>
          <cell r="M280">
            <v>0</v>
          </cell>
        </row>
      </sheetData>
      <sheetData sheetId="14">
        <row r="13">
          <cell r="C13">
            <v>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</sheetData>
      <sheetData sheetId="15">
        <row r="13">
          <cell r="C13">
            <v>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  <cell r="I280">
            <v>0</v>
          </cell>
          <cell r="J280">
            <v>0</v>
          </cell>
          <cell r="M280">
            <v>0</v>
          </cell>
        </row>
      </sheetData>
      <sheetData sheetId="16">
        <row r="13">
          <cell r="C13">
            <v>11316000000</v>
          </cell>
          <cell r="D13">
            <v>0</v>
          </cell>
          <cell r="G13">
            <v>1542984597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1200000000</v>
          </cell>
          <cell r="D280">
            <v>1111690000</v>
          </cell>
          <cell r="G280">
            <v>37100549</v>
          </cell>
          <cell r="I280">
            <v>2274589451</v>
          </cell>
          <cell r="J280">
            <v>0</v>
          </cell>
          <cell r="M280">
            <v>0</v>
          </cell>
        </row>
      </sheetData>
      <sheetData sheetId="17">
        <row r="13">
          <cell r="C13">
            <v>1600000000</v>
          </cell>
          <cell r="D13">
            <v>0</v>
          </cell>
          <cell r="G13">
            <v>582879176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784932000</v>
          </cell>
          <cell r="D280">
            <v>0</v>
          </cell>
          <cell r="G280">
            <v>784932000</v>
          </cell>
          <cell r="I280">
            <v>0</v>
          </cell>
          <cell r="J280">
            <v>0</v>
          </cell>
          <cell r="M280">
            <v>0</v>
          </cell>
        </row>
      </sheetData>
      <sheetData sheetId="18">
        <row r="13">
          <cell r="C13">
            <v>15000000000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108319976000</v>
          </cell>
          <cell r="D280">
            <v>0</v>
          </cell>
          <cell r="G280">
            <v>0</v>
          </cell>
          <cell r="I280">
            <v>108319976000</v>
          </cell>
          <cell r="J280">
            <v>0</v>
          </cell>
          <cell r="M280">
            <v>0</v>
          </cell>
        </row>
      </sheetData>
      <sheetData sheetId="19">
        <row r="13">
          <cell r="C13">
            <v>1854437000</v>
          </cell>
          <cell r="D13">
            <v>0</v>
          </cell>
          <cell r="G13">
            <v>456143219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4737223000</v>
          </cell>
          <cell r="D280">
            <v>0</v>
          </cell>
          <cell r="G280">
            <v>4680956094</v>
          </cell>
          <cell r="I280">
            <v>56266906</v>
          </cell>
          <cell r="J280">
            <v>0</v>
          </cell>
          <cell r="M280">
            <v>0</v>
          </cell>
        </row>
      </sheetData>
      <sheetData sheetId="20">
        <row r="13">
          <cell r="C13">
            <v>53373899000</v>
          </cell>
          <cell r="D13">
            <v>0</v>
          </cell>
          <cell r="G13">
            <v>17030086571</v>
          </cell>
        </row>
        <row r="199">
          <cell r="C199">
            <v>17120651000</v>
          </cell>
          <cell r="D199">
            <v>0</v>
          </cell>
          <cell r="G199">
            <v>4565506836</v>
          </cell>
        </row>
        <row r="280">
          <cell r="C280">
            <v>17511645000</v>
          </cell>
          <cell r="D280">
            <v>0</v>
          </cell>
          <cell r="G280">
            <v>15727500789</v>
          </cell>
          <cell r="I280">
            <v>1784144211</v>
          </cell>
          <cell r="J280">
            <v>0</v>
          </cell>
          <cell r="M280">
            <v>0</v>
          </cell>
        </row>
      </sheetData>
      <sheetData sheetId="21">
        <row r="13">
          <cell r="C13">
            <v>925000000</v>
          </cell>
          <cell r="D13">
            <v>0</v>
          </cell>
          <cell r="G13">
            <v>0</v>
          </cell>
        </row>
        <row r="199">
          <cell r="C199">
            <v>0</v>
          </cell>
          <cell r="D199">
            <v>0</v>
          </cell>
          <cell r="G199">
            <v>0</v>
          </cell>
        </row>
        <row r="280">
          <cell r="C280">
            <v>0</v>
          </cell>
          <cell r="D280">
            <v>0</v>
          </cell>
          <cell r="G280">
            <v>0</v>
          </cell>
          <cell r="I280">
            <v>0</v>
          </cell>
          <cell r="J280">
            <v>0</v>
          </cell>
          <cell r="M280">
            <v>0</v>
          </cell>
        </row>
      </sheetData>
      <sheetData sheetId="22">
        <row r="13">
          <cell r="C13">
            <v>7318011095000</v>
          </cell>
          <cell r="D13">
            <v>0</v>
          </cell>
          <cell r="G13">
            <v>1671711547057</v>
          </cell>
        </row>
        <row r="199">
          <cell r="C199">
            <v>2318180785000</v>
          </cell>
          <cell r="D199">
            <v>0</v>
          </cell>
          <cell r="G199">
            <v>495570500695</v>
          </cell>
        </row>
        <row r="280">
          <cell r="C280">
            <v>5643117499000</v>
          </cell>
          <cell r="D280">
            <v>0</v>
          </cell>
          <cell r="G280">
            <v>109263542399</v>
          </cell>
          <cell r="I280">
            <v>5533853956601</v>
          </cell>
          <cell r="J280">
            <v>0</v>
          </cell>
          <cell r="M280">
            <v>0</v>
          </cell>
        </row>
      </sheetData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aab"/>
      <sheetName val="iagu"/>
      <sheetName val="itra"/>
      <sheetName val="ican"/>
      <sheetName val="imet"/>
      <sheetName val="ilot"/>
      <sheetName val="ieru"/>
      <sheetName val="ictas"/>
      <sheetName val="geab"/>
      <sheetName val="gagu"/>
      <sheetName val="gtra"/>
      <sheetName val="gcan"/>
      <sheetName val="gmet"/>
      <sheetName val="glot"/>
      <sheetName val="geru"/>
      <sheetName val="gctas"/>
      <sheetName val="Hoja17"/>
      <sheetName val="Hoja1"/>
    </sheetNames>
    <sheetDataSet>
      <sheetData sheetId="0">
        <row r="8">
          <cell r="C8">
            <v>723939539000</v>
          </cell>
          <cell r="D8">
            <v>0</v>
          </cell>
          <cell r="G8">
            <v>723939539000</v>
          </cell>
        </row>
        <row r="13">
          <cell r="C13">
            <v>1288277213000</v>
          </cell>
          <cell r="D13">
            <v>0</v>
          </cell>
          <cell r="G13">
            <v>335772493036</v>
          </cell>
        </row>
        <row r="218">
          <cell r="C218">
            <v>266119361000</v>
          </cell>
          <cell r="D218">
            <v>0</v>
          </cell>
          <cell r="G218">
            <v>45444960226</v>
          </cell>
        </row>
        <row r="300">
          <cell r="C300">
            <v>119675727000</v>
          </cell>
          <cell r="D300">
            <v>0</v>
          </cell>
          <cell r="G300">
            <v>27404115749</v>
          </cell>
        </row>
      </sheetData>
      <sheetData sheetId="1">
        <row r="8">
          <cell r="C8">
            <v>0</v>
          </cell>
          <cell r="D8">
            <v>0</v>
          </cell>
          <cell r="G8">
            <v>0</v>
          </cell>
        </row>
        <row r="13">
          <cell r="C13">
            <v>153416571820</v>
          </cell>
          <cell r="D13">
            <v>0</v>
          </cell>
          <cell r="G13">
            <v>26635064598</v>
          </cell>
        </row>
        <row r="218">
          <cell r="C218">
            <v>0</v>
          </cell>
          <cell r="D218">
            <v>0</v>
          </cell>
          <cell r="G218">
            <v>0</v>
          </cell>
        </row>
        <row r="300">
          <cell r="C300">
            <v>42255399</v>
          </cell>
          <cell r="D300">
            <v>0</v>
          </cell>
          <cell r="G300">
            <v>61351218</v>
          </cell>
        </row>
      </sheetData>
      <sheetData sheetId="2">
        <row r="8">
          <cell r="C8">
            <v>522009477908</v>
          </cell>
          <cell r="D8">
            <v>0</v>
          </cell>
          <cell r="G8">
            <v>0</v>
          </cell>
        </row>
        <row r="13">
          <cell r="C13">
            <v>135770554613</v>
          </cell>
          <cell r="D13">
            <v>0</v>
          </cell>
          <cell r="G13">
            <v>26270716873</v>
          </cell>
        </row>
        <row r="218">
          <cell r="C218">
            <v>3668209793382</v>
          </cell>
          <cell r="D218">
            <v>-200000000</v>
          </cell>
          <cell r="G218">
            <v>316273214460</v>
          </cell>
        </row>
        <row r="300">
          <cell r="C300">
            <v>22000000000</v>
          </cell>
          <cell r="D300">
            <v>0</v>
          </cell>
          <cell r="G300">
            <v>2032101450</v>
          </cell>
        </row>
      </sheetData>
      <sheetData sheetId="3">
        <row r="8">
          <cell r="C8">
            <v>0</v>
          </cell>
          <cell r="D8">
            <v>0</v>
          </cell>
          <cell r="G8">
            <v>0</v>
          </cell>
        </row>
        <row r="13">
          <cell r="C13">
            <v>9244000000</v>
          </cell>
          <cell r="D13">
            <v>0</v>
          </cell>
          <cell r="G13">
            <v>2125995799</v>
          </cell>
        </row>
        <row r="218">
          <cell r="C218">
            <v>19227412000</v>
          </cell>
          <cell r="D218">
            <v>0</v>
          </cell>
          <cell r="G218">
            <v>9075361701</v>
          </cell>
        </row>
        <row r="300">
          <cell r="C300">
            <v>4290000000</v>
          </cell>
          <cell r="D300">
            <v>0</v>
          </cell>
          <cell r="G300">
            <v>4030453742</v>
          </cell>
        </row>
      </sheetData>
      <sheetData sheetId="4">
        <row r="8">
          <cell r="C8">
            <v>6382617647</v>
          </cell>
          <cell r="D8">
            <v>0</v>
          </cell>
          <cell r="G8">
            <v>14904913445</v>
          </cell>
        </row>
        <row r="13">
          <cell r="C13">
            <v>88932390483</v>
          </cell>
          <cell r="D13">
            <v>0</v>
          </cell>
          <cell r="G13">
            <v>22909139566</v>
          </cell>
        </row>
        <row r="218">
          <cell r="C218">
            <v>12000000000</v>
          </cell>
          <cell r="D218">
            <v>0</v>
          </cell>
          <cell r="G218">
            <v>3000000000</v>
          </cell>
        </row>
        <row r="300">
          <cell r="C300">
            <v>556834223</v>
          </cell>
          <cell r="D300">
            <v>0</v>
          </cell>
          <cell r="G300">
            <v>103020589</v>
          </cell>
        </row>
      </sheetData>
      <sheetData sheetId="5">
        <row r="8">
          <cell r="C8">
            <v>3582472000</v>
          </cell>
          <cell r="G8">
            <v>0</v>
          </cell>
        </row>
        <row r="13">
          <cell r="C13">
            <v>61404377000</v>
          </cell>
          <cell r="G13">
            <v>12055103751</v>
          </cell>
        </row>
        <row r="218">
          <cell r="C218">
            <v>0</v>
          </cell>
          <cell r="D218">
            <v>0</v>
          </cell>
          <cell r="G218">
            <v>0</v>
          </cell>
        </row>
        <row r="300">
          <cell r="C300">
            <v>1240000000</v>
          </cell>
          <cell r="D300">
            <v>0</v>
          </cell>
          <cell r="G300">
            <v>205345023</v>
          </cell>
        </row>
      </sheetData>
      <sheetData sheetId="6">
        <row r="8">
          <cell r="C8">
            <v>10912544504</v>
          </cell>
          <cell r="D8">
            <v>0</v>
          </cell>
          <cell r="G8">
            <v>0</v>
          </cell>
        </row>
        <row r="13">
          <cell r="C13">
            <v>11300000000</v>
          </cell>
          <cell r="D13">
            <v>0</v>
          </cell>
          <cell r="G13">
            <v>11315605172</v>
          </cell>
        </row>
        <row r="218">
          <cell r="C218">
            <v>0</v>
          </cell>
          <cell r="D218">
            <v>0</v>
          </cell>
          <cell r="G218">
            <v>0</v>
          </cell>
        </row>
        <row r="300">
          <cell r="C300">
            <v>183320000000</v>
          </cell>
          <cell r="D300">
            <v>0</v>
          </cell>
          <cell r="G300">
            <v>16510738553</v>
          </cell>
        </row>
      </sheetData>
      <sheetData sheetId="7"/>
      <sheetData sheetId="8">
        <row r="9">
          <cell r="D9">
            <v>938702829000</v>
          </cell>
        </row>
      </sheetData>
      <sheetData sheetId="9">
        <row r="9">
          <cell r="D9">
            <v>13764983120</v>
          </cell>
        </row>
      </sheetData>
      <sheetData sheetId="10">
        <row r="9">
          <cell r="D9">
            <v>76998115001</v>
          </cell>
        </row>
      </sheetData>
      <sheetData sheetId="11">
        <row r="9">
          <cell r="D9">
            <v>7504000000</v>
          </cell>
        </row>
      </sheetData>
      <sheetData sheetId="12">
        <row r="9">
          <cell r="D9">
            <v>10424196483</v>
          </cell>
        </row>
      </sheetData>
      <sheetData sheetId="13">
        <row r="9">
          <cell r="D9">
            <v>8457828000</v>
          </cell>
        </row>
      </sheetData>
      <sheetData sheetId="14">
        <row r="9">
          <cell r="D9">
            <v>11273502438</v>
          </cell>
        </row>
      </sheetData>
      <sheetData sheetId="15"/>
      <sheetData sheetId="16">
        <row r="55">
          <cell r="BD55">
            <v>66226849000</v>
          </cell>
        </row>
        <row r="56">
          <cell r="BD56">
            <v>35791412000</v>
          </cell>
        </row>
        <row r="57">
          <cell r="BD57">
            <v>107871842353</v>
          </cell>
        </row>
        <row r="58">
          <cell r="BD58">
            <v>4347989825903</v>
          </cell>
        </row>
        <row r="59">
          <cell r="BD59">
            <v>205532544504</v>
          </cell>
        </row>
        <row r="60">
          <cell r="BD60">
            <v>153458827219</v>
          </cell>
        </row>
        <row r="61">
          <cell r="BD61">
            <v>2398011840000</v>
          </cell>
        </row>
        <row r="62">
          <cell r="BD62">
            <v>7314883140979</v>
          </cell>
        </row>
      </sheetData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"/>
      <sheetName val="tn"/>
      <sheetName val="si"/>
      <sheetName val="oc"/>
      <sheetName val="cl"/>
      <sheetName val="bo"/>
      <sheetName val="en"/>
      <sheetName val="fo"/>
      <sheetName val="me"/>
      <sheetName val="tj"/>
      <sheetName val="ce"/>
      <sheetName val="bl"/>
      <sheetName val="ch"/>
      <sheetName val="sb"/>
      <sheetName val="uq"/>
      <sheetName val="us"/>
      <sheetName val="su"/>
      <sheetName val="nz"/>
      <sheetName val="pb"/>
      <sheetName val="cr"/>
      <sheetName val="rf"/>
      <sheetName val="vis"/>
      <sheetName val="ct"/>
      <sheetName val="Hoja17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3">
          <cell r="BF63">
            <v>88113000000</v>
          </cell>
        </row>
        <row r="64">
          <cell r="BF64">
            <v>106211000000</v>
          </cell>
        </row>
        <row r="65">
          <cell r="BF65">
            <v>117339000000</v>
          </cell>
        </row>
        <row r="66">
          <cell r="BF66">
            <v>121435000000</v>
          </cell>
        </row>
        <row r="67">
          <cell r="BF67">
            <v>96086000000</v>
          </cell>
        </row>
        <row r="68">
          <cell r="BF68">
            <v>37457315042</v>
          </cell>
        </row>
        <row r="69">
          <cell r="BF69">
            <v>70603000000</v>
          </cell>
        </row>
        <row r="70">
          <cell r="BF70">
            <v>53158584699</v>
          </cell>
        </row>
        <row r="71">
          <cell r="BF71">
            <v>65857000000</v>
          </cell>
        </row>
        <row r="72">
          <cell r="BF72">
            <v>48593000000</v>
          </cell>
        </row>
        <row r="73">
          <cell r="BF73">
            <v>42164000000</v>
          </cell>
        </row>
        <row r="74">
          <cell r="BF74">
            <v>34389000000</v>
          </cell>
        </row>
        <row r="75">
          <cell r="BF75">
            <v>27446000000</v>
          </cell>
        </row>
        <row r="76">
          <cell r="BF76">
            <v>97068000000</v>
          </cell>
        </row>
        <row r="77">
          <cell r="BF77">
            <v>29979000000</v>
          </cell>
        </row>
        <row r="78">
          <cell r="BF78">
            <v>60917000000</v>
          </cell>
        </row>
        <row r="79">
          <cell r="BF79">
            <v>49228000000</v>
          </cell>
        </row>
        <row r="80">
          <cell r="BF80">
            <v>9975000000</v>
          </cell>
        </row>
        <row r="81">
          <cell r="BF81">
            <v>87520000000</v>
          </cell>
        </row>
        <row r="82">
          <cell r="BF82">
            <v>39728000000</v>
          </cell>
        </row>
        <row r="83">
          <cell r="BF83">
            <v>50165000000</v>
          </cell>
        </row>
        <row r="84">
          <cell r="BF84">
            <v>63659000000</v>
          </cell>
        </row>
        <row r="85">
          <cell r="BF85">
            <v>1397090899741</v>
          </cell>
        </row>
      </sheetData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399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88113000000</v>
      </c>
      <c r="D7" s="10">
        <f>SUM(D8+D12)</f>
        <v>0</v>
      </c>
      <c r="E7" s="11">
        <f>SUM(C7:D7)</f>
        <v>88113000000</v>
      </c>
      <c r="F7" s="12">
        <f>IF(OR(E7=0,E$7=0),0,E7/E$7)*100</f>
        <v>100</v>
      </c>
      <c r="G7" s="10">
        <f>SUM(G8+G12)</f>
        <v>15381722868</v>
      </c>
      <c r="H7" s="13">
        <f t="shared" ref="H7:H92" si="0">IF(OR(G7=0,E7=0),0,G7/E7)*100</f>
        <v>17.456814395151678</v>
      </c>
      <c r="I7" s="12">
        <f>SUM(E7-G7)</f>
        <v>72731277132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88113000000</v>
      </c>
      <c r="D12" s="17">
        <f>SUM(D13+D218+D300)</f>
        <v>0</v>
      </c>
      <c r="E12" s="18">
        <f t="shared" si="2"/>
        <v>88113000000</v>
      </c>
      <c r="F12" s="19">
        <f t="shared" si="3"/>
        <v>100</v>
      </c>
      <c r="G12" s="17">
        <f>SUM(G13+G218+G300)</f>
        <v>15381722868</v>
      </c>
      <c r="H12" s="20">
        <f t="shared" si="0"/>
        <v>17.456814395151678</v>
      </c>
      <c r="I12" s="19">
        <f t="shared" si="1"/>
        <v>72731277132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88097000000</v>
      </c>
      <c r="D13" s="17">
        <f>SUM(D14+D31+D214)</f>
        <v>0</v>
      </c>
      <c r="E13" s="18">
        <f t="shared" si="2"/>
        <v>88097000000</v>
      </c>
      <c r="F13" s="19">
        <f t="shared" si="3"/>
        <v>99.981841498984252</v>
      </c>
      <c r="G13" s="17">
        <f>SUM(G14+G31+G214)</f>
        <v>15371896551</v>
      </c>
      <c r="H13" s="20">
        <f t="shared" si="0"/>
        <v>17.44883089208486</v>
      </c>
      <c r="I13" s="19">
        <f t="shared" si="1"/>
        <v>72725103449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88097000000</v>
      </c>
      <c r="D31" s="22">
        <f>SUM(D32+D34+D107+D111+D163+D172+D204+D206+D207+D210+D211+D212+D213)</f>
        <v>0</v>
      </c>
      <c r="E31" s="23">
        <f t="shared" si="2"/>
        <v>88097000000</v>
      </c>
      <c r="F31" s="24">
        <f t="shared" si="3"/>
        <v>99.981841498984252</v>
      </c>
      <c r="G31" s="22">
        <f>SUM(G32+G34+G107+G111+G163+G172+G204+G206+G207+G210+G211+G212+G213)</f>
        <v>15371896551</v>
      </c>
      <c r="H31" s="25">
        <f t="shared" si="0"/>
        <v>17.44883089208486</v>
      </c>
      <c r="I31" s="24">
        <f t="shared" si="1"/>
        <v>72725103449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87867000000</v>
      </c>
      <c r="D111" s="22">
        <f>SUM(D112+D146+D147+D148+D151+D152+D153)</f>
        <v>0</v>
      </c>
      <c r="E111" s="23">
        <f t="shared" si="10"/>
        <v>87867000000</v>
      </c>
      <c r="F111" s="24">
        <f t="shared" si="11"/>
        <v>99.720813046882981</v>
      </c>
      <c r="G111" s="22">
        <f>SUM(G112+G146+G147+G148+G151+G152+G153)</f>
        <v>15189208697</v>
      </c>
      <c r="H111" s="25">
        <f t="shared" si="8"/>
        <v>17.28659075306998</v>
      </c>
      <c r="I111" s="24">
        <f t="shared" si="9"/>
        <v>72677791303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87635000000</v>
      </c>
      <c r="D112" s="22">
        <f>SUM(D113:D145)-D115-D124-D127-D135-D139</f>
        <v>0</v>
      </c>
      <c r="E112" s="23">
        <f t="shared" si="10"/>
        <v>87635000000</v>
      </c>
      <c r="F112" s="24">
        <f t="shared" si="11"/>
        <v>99.457514782154732</v>
      </c>
      <c r="G112" s="22">
        <f>SUM(G113:G145)-G115-G124-G127-G135-G139</f>
        <v>15165184929</v>
      </c>
      <c r="H112" s="25">
        <f t="shared" si="8"/>
        <v>17.304940867233412</v>
      </c>
      <c r="I112" s="24">
        <f t="shared" si="9"/>
        <v>72469815071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14680000000</v>
      </c>
      <c r="D113" s="22"/>
      <c r="E113" s="23">
        <f t="shared" si="10"/>
        <v>14680000000</v>
      </c>
      <c r="F113" s="24">
        <f t="shared" si="11"/>
        <v>16.660424681942505</v>
      </c>
      <c r="G113" s="22">
        <v>2788621509</v>
      </c>
      <c r="H113" s="25">
        <f t="shared" si="8"/>
        <v>18.996059325613079</v>
      </c>
      <c r="I113" s="24">
        <f t="shared" si="9"/>
        <v>11891378491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117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8640572000</v>
      </c>
      <c r="D115" s="22">
        <f>SUM(D116:D117)</f>
        <v>0</v>
      </c>
      <c r="E115" s="23">
        <f t="shared" si="10"/>
        <v>8640572000</v>
      </c>
      <c r="F115" s="24">
        <f t="shared" si="11"/>
        <v>9.8062397149115341</v>
      </c>
      <c r="G115" s="22">
        <f>SUM(G116:G117)</f>
        <v>282042243</v>
      </c>
      <c r="H115" s="25">
        <f t="shared" si="8"/>
        <v>3.2641617129051177</v>
      </c>
      <c r="I115" s="24">
        <f t="shared" si="9"/>
        <v>8358529757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5113904000</v>
      </c>
      <c r="D116" s="22"/>
      <c r="E116" s="23">
        <f t="shared" si="10"/>
        <v>5113904000</v>
      </c>
      <c r="F116" s="24">
        <f t="shared" si="11"/>
        <v>5.8038019361501707</v>
      </c>
      <c r="G116" s="22"/>
      <c r="H116" s="25">
        <f t="shared" si="8"/>
        <v>0</v>
      </c>
      <c r="I116" s="24">
        <f t="shared" si="9"/>
        <v>5113904000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x14ac:dyDescent="0.2">
      <c r="A117" s="15">
        <v>21204010402</v>
      </c>
      <c r="B117" s="33" t="s">
        <v>120</v>
      </c>
      <c r="C117" s="22">
        <v>3526668000</v>
      </c>
      <c r="D117" s="22"/>
      <c r="E117" s="23">
        <f t="shared" si="10"/>
        <v>3526668000</v>
      </c>
      <c r="F117" s="24">
        <f t="shared" si="11"/>
        <v>4.0024377787613634</v>
      </c>
      <c r="G117" s="22">
        <v>282042243</v>
      </c>
      <c r="H117" s="25">
        <f t="shared" si="8"/>
        <v>7.9974140747016724</v>
      </c>
      <c r="I117" s="24">
        <f t="shared" si="9"/>
        <v>3244625757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4280972000</v>
      </c>
      <c r="D119" s="22"/>
      <c r="E119" s="23">
        <f t="shared" si="10"/>
        <v>4280972000</v>
      </c>
      <c r="F119" s="24">
        <f t="shared" si="11"/>
        <v>4.8585021506474639</v>
      </c>
      <c r="G119" s="22"/>
      <c r="H119" s="25">
        <f t="shared" si="8"/>
        <v>0</v>
      </c>
      <c r="I119" s="24">
        <f t="shared" si="9"/>
        <v>4280972000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2364391000</v>
      </c>
      <c r="D121" s="22"/>
      <c r="E121" s="23">
        <f t="shared" si="10"/>
        <v>2364391000</v>
      </c>
      <c r="F121" s="24">
        <f t="shared" si="11"/>
        <v>2.683362273444327</v>
      </c>
      <c r="G121" s="22">
        <v>55209947</v>
      </c>
      <c r="H121" s="25">
        <f t="shared" si="8"/>
        <v>2.3350599372100467</v>
      </c>
      <c r="I121" s="24">
        <f t="shared" si="9"/>
        <v>2309181053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125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43352086000</v>
      </c>
      <c r="D123" s="22"/>
      <c r="E123" s="23">
        <f t="shared" si="10"/>
        <v>43352086000</v>
      </c>
      <c r="F123" s="24">
        <f t="shared" si="11"/>
        <v>49.200556104093607</v>
      </c>
      <c r="G123" s="22">
        <v>3903647703</v>
      </c>
      <c r="H123" s="25">
        <f t="shared" si="8"/>
        <v>9.0045210350431582</v>
      </c>
      <c r="I123" s="24">
        <f t="shared" si="9"/>
        <v>39448438297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490597000</v>
      </c>
      <c r="D124" s="22">
        <f>SUM(D125:D126)</f>
        <v>0</v>
      </c>
      <c r="E124" s="23">
        <f t="shared" si="10"/>
        <v>490597000</v>
      </c>
      <c r="F124" s="24">
        <f t="shared" si="11"/>
        <v>0.5567816326762226</v>
      </c>
      <c r="G124" s="22">
        <f>SUM(G125:G126)</f>
        <v>30992856</v>
      </c>
      <c r="H124" s="25">
        <f t="shared" si="8"/>
        <v>6.3173757687062899</v>
      </c>
      <c r="I124" s="24">
        <f t="shared" si="9"/>
        <v>459604144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382237000</v>
      </c>
      <c r="D125" s="22"/>
      <c r="E125" s="23">
        <f t="shared" si="10"/>
        <v>382237000</v>
      </c>
      <c r="F125" s="24">
        <f t="shared" si="11"/>
        <v>0.43380318454711564</v>
      </c>
      <c r="G125" s="22">
        <v>30992856</v>
      </c>
      <c r="H125" s="25">
        <f t="shared" si="8"/>
        <v>8.108282557680182</v>
      </c>
      <c r="I125" s="24">
        <f t="shared" si="9"/>
        <v>351244144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129</v>
      </c>
      <c r="C126" s="22">
        <v>108360000</v>
      </c>
      <c r="D126" s="22"/>
      <c r="E126" s="23">
        <f t="shared" si="10"/>
        <v>108360000</v>
      </c>
      <c r="F126" s="24">
        <f t="shared" si="11"/>
        <v>0.12297844812910694</v>
      </c>
      <c r="G126" s="22"/>
      <c r="H126" s="25">
        <f t="shared" si="8"/>
        <v>0</v>
      </c>
      <c r="I126" s="24">
        <f t="shared" si="9"/>
        <v>108360000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0</v>
      </c>
      <c r="D127" s="22">
        <f>SUM(D128:D129)</f>
        <v>0</v>
      </c>
      <c r="E127" s="23">
        <f t="shared" si="10"/>
        <v>0</v>
      </c>
      <c r="F127" s="24">
        <f t="shared" si="11"/>
        <v>0</v>
      </c>
      <c r="G127" s="22">
        <f>SUM(G128:G129)</f>
        <v>364905117</v>
      </c>
      <c r="H127" s="25">
        <f t="shared" si="8"/>
        <v>0</v>
      </c>
      <c r="I127" s="24">
        <f t="shared" si="9"/>
        <v>-364905117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/>
      <c r="D128" s="22"/>
      <c r="E128" s="23">
        <f t="shared" si="10"/>
        <v>0</v>
      </c>
      <c r="F128" s="24">
        <f t="shared" si="11"/>
        <v>0</v>
      </c>
      <c r="G128" s="22">
        <v>349147747</v>
      </c>
      <c r="H128" s="25">
        <f t="shared" si="8"/>
        <v>0</v>
      </c>
      <c r="I128" s="24">
        <f t="shared" si="9"/>
        <v>-349147747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>
        <v>15757370</v>
      </c>
      <c r="H129" s="25">
        <f t="shared" si="8"/>
        <v>0</v>
      </c>
      <c r="I129" s="24">
        <f t="shared" si="9"/>
        <v>-15757370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133</v>
      </c>
      <c r="C130" s="22">
        <v>415212000</v>
      </c>
      <c r="D130" s="22"/>
      <c r="E130" s="23">
        <f t="shared" si="10"/>
        <v>415212000</v>
      </c>
      <c r="F130" s="24">
        <f t="shared" si="11"/>
        <v>0.47122672023424467</v>
      </c>
      <c r="G130" s="22">
        <v>56429050</v>
      </c>
      <c r="H130" s="25">
        <f t="shared" si="8"/>
        <v>13.590418870360201</v>
      </c>
      <c r="I130" s="24">
        <f t="shared" si="9"/>
        <v>358782950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35734000</v>
      </c>
      <c r="D131" s="22"/>
      <c r="E131" s="23">
        <f t="shared" si="10"/>
        <v>35734000</v>
      </c>
      <c r="F131" s="24">
        <f t="shared" si="11"/>
        <v>4.0554742206030892E-2</v>
      </c>
      <c r="G131" s="22">
        <v>65044888</v>
      </c>
      <c r="H131" s="25">
        <f t="shared" si="8"/>
        <v>182.02520848491633</v>
      </c>
      <c r="I131" s="24">
        <f t="shared" si="9"/>
        <v>-29310888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29681000</v>
      </c>
      <c r="D133" s="22"/>
      <c r="E133" s="23">
        <f t="shared" si="10"/>
        <v>29681000</v>
      </c>
      <c r="F133" s="24">
        <f t="shared" si="11"/>
        <v>3.3685154290513317E-2</v>
      </c>
      <c r="G133" s="22">
        <v>15404288</v>
      </c>
      <c r="H133" s="25">
        <f t="shared" si="8"/>
        <v>51.899491257033112</v>
      </c>
      <c r="I133" s="24">
        <f t="shared" si="9"/>
        <v>14276712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198506000</v>
      </c>
      <c r="D134" s="22"/>
      <c r="E134" s="23">
        <f t="shared" si="10"/>
        <v>198506000</v>
      </c>
      <c r="F134" s="24">
        <f t="shared" si="11"/>
        <v>0.22528571266441955</v>
      </c>
      <c r="G134" s="22">
        <v>2075162</v>
      </c>
      <c r="H134" s="25">
        <f t="shared" si="8"/>
        <v>1.0453900637764098</v>
      </c>
      <c r="I134" s="24">
        <f t="shared" si="9"/>
        <v>196430838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13147249000</v>
      </c>
      <c r="D135" s="22">
        <f>SUM(D136:D144)-D139</f>
        <v>0</v>
      </c>
      <c r="E135" s="23">
        <f t="shared" si="10"/>
        <v>13147249000</v>
      </c>
      <c r="F135" s="24">
        <f t="shared" si="11"/>
        <v>14.920895895043865</v>
      </c>
      <c r="G135" s="22">
        <f>SUM(G136:G144)-G139</f>
        <v>7600812166</v>
      </c>
      <c r="H135" s="25">
        <f t="shared" si="8"/>
        <v>57.812947529935734</v>
      </c>
      <c r="I135" s="24">
        <f t="shared" si="9"/>
        <v>5546436834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2550447000</v>
      </c>
      <c r="D136" s="22"/>
      <c r="E136" s="23">
        <f t="shared" si="10"/>
        <v>2550447000</v>
      </c>
      <c r="F136" s="24">
        <f t="shared" si="11"/>
        <v>2.8945184025058732</v>
      </c>
      <c r="G136" s="22">
        <v>2175529823</v>
      </c>
      <c r="H136" s="25">
        <f t="shared" si="8"/>
        <v>85.299942441462221</v>
      </c>
      <c r="I136" s="24">
        <f t="shared" si="9"/>
        <v>374917177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2131620000</v>
      </c>
      <c r="D137" s="22"/>
      <c r="E137" s="23">
        <f t="shared" si="10"/>
        <v>2131620000</v>
      </c>
      <c r="F137" s="24">
        <f t="shared" si="11"/>
        <v>2.4191889959483843</v>
      </c>
      <c r="G137" s="22">
        <v>758974343</v>
      </c>
      <c r="H137" s="25">
        <f t="shared" si="8"/>
        <v>35.605518009776603</v>
      </c>
      <c r="I137" s="24">
        <f t="shared" si="9"/>
        <v>1372645657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7669077000</v>
      </c>
      <c r="D138" s="22"/>
      <c r="E138" s="23">
        <f t="shared" si="10"/>
        <v>7669077000</v>
      </c>
      <c r="F138" s="24">
        <f t="shared" si="11"/>
        <v>8.703683905893568</v>
      </c>
      <c r="G138" s="22">
        <v>4561790763</v>
      </c>
      <c r="H138" s="25">
        <f t="shared" si="8"/>
        <v>59.482917735732734</v>
      </c>
      <c r="I138" s="24">
        <f t="shared" si="9"/>
        <v>3107286237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255042000</v>
      </c>
      <c r="D139" s="22">
        <f>SUM(D140:D141)</f>
        <v>0</v>
      </c>
      <c r="E139" s="23">
        <f t="shared" si="10"/>
        <v>255042000</v>
      </c>
      <c r="F139" s="24">
        <f t="shared" si="11"/>
        <v>0.28944877600354091</v>
      </c>
      <c r="G139" s="22">
        <f>SUM(G140:G141)</f>
        <v>96447710</v>
      </c>
      <c r="H139" s="25">
        <f t="shared" si="8"/>
        <v>37.816402788560318</v>
      </c>
      <c r="I139" s="24">
        <f t="shared" si="9"/>
        <v>158594290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255042000</v>
      </c>
      <c r="D140" s="22"/>
      <c r="E140" s="23">
        <f t="shared" si="10"/>
        <v>255042000</v>
      </c>
      <c r="F140" s="24">
        <f t="shared" si="11"/>
        <v>0.28944877600354091</v>
      </c>
      <c r="G140" s="22">
        <v>66222202</v>
      </c>
      <c r="H140" s="25">
        <f t="shared" si="8"/>
        <v>25.965214356851028</v>
      </c>
      <c r="I140" s="24">
        <f t="shared" si="9"/>
        <v>188819798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>
        <v>30225508</v>
      </c>
      <c r="H141" s="25">
        <f t="shared" si="8"/>
        <v>0</v>
      </c>
      <c r="I141" s="24">
        <f t="shared" si="9"/>
        <v>-30225508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46484000</v>
      </c>
      <c r="D143" s="22"/>
      <c r="E143" s="23">
        <f t="shared" si="10"/>
        <v>46484000</v>
      </c>
      <c r="F143" s="24">
        <f t="shared" si="11"/>
        <v>5.2754985075981975E-2</v>
      </c>
      <c r="G143" s="22">
        <v>2717425</v>
      </c>
      <c r="H143" s="25">
        <f t="shared" si="8"/>
        <v>5.8459362361242579</v>
      </c>
      <c r="I143" s="24">
        <f t="shared" si="9"/>
        <v>43766575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494579000</v>
      </c>
      <c r="D144" s="22"/>
      <c r="E144" s="23">
        <f t="shared" si="10"/>
        <v>494579000</v>
      </c>
      <c r="F144" s="24">
        <f t="shared" si="11"/>
        <v>0.56130082961651517</v>
      </c>
      <c r="G144" s="22">
        <v>5352102</v>
      </c>
      <c r="H144" s="25">
        <f t="shared" si="8"/>
        <v>1.0821531039530592</v>
      </c>
      <c r="I144" s="24">
        <f t="shared" si="9"/>
        <v>489226898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232000000</v>
      </c>
      <c r="D153" s="22">
        <f>SUM(D155:D162)</f>
        <v>0</v>
      </c>
      <c r="E153" s="23">
        <f t="shared" si="10"/>
        <v>232000000</v>
      </c>
      <c r="F153" s="24">
        <f t="shared" si="11"/>
        <v>0.26329826472824669</v>
      </c>
      <c r="G153" s="22">
        <f>SUM(G155:G162)</f>
        <v>24023768</v>
      </c>
      <c r="H153" s="25">
        <f t="shared" si="8"/>
        <v>10.355072413793105</v>
      </c>
      <c r="I153" s="24">
        <f t="shared" si="9"/>
        <v>207976232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232000000</v>
      </c>
      <c r="D154" s="22">
        <f>SUM(D155:D160)</f>
        <v>0</v>
      </c>
      <c r="E154" s="23">
        <f t="shared" si="10"/>
        <v>232000000</v>
      </c>
      <c r="F154" s="24">
        <f t="shared" si="11"/>
        <v>0.26329826472824669</v>
      </c>
      <c r="G154" s="22">
        <f>SUM(G155:G160)</f>
        <v>24023768</v>
      </c>
      <c r="H154" s="25">
        <f t="shared" si="8"/>
        <v>10.355072413793105</v>
      </c>
      <c r="I154" s="24">
        <f t="shared" si="9"/>
        <v>207976232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152</v>
      </c>
      <c r="C157" s="22">
        <v>232000000</v>
      </c>
      <c r="D157" s="22"/>
      <c r="E157" s="23">
        <f t="shared" si="10"/>
        <v>232000000</v>
      </c>
      <c r="F157" s="24">
        <f t="shared" si="11"/>
        <v>0.26329826472824669</v>
      </c>
      <c r="G157" s="22">
        <v>24023768</v>
      </c>
      <c r="H157" s="25">
        <f t="shared" si="8"/>
        <v>10.355072413793105</v>
      </c>
      <c r="I157" s="24">
        <f t="shared" si="9"/>
        <v>207976232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230000000</v>
      </c>
      <c r="D213" s="22"/>
      <c r="E213" s="23">
        <f t="shared" si="16"/>
        <v>230000000</v>
      </c>
      <c r="F213" s="24">
        <f t="shared" si="17"/>
        <v>0.26102845210127901</v>
      </c>
      <c r="G213" s="22">
        <v>182687854</v>
      </c>
      <c r="H213" s="25">
        <f t="shared" si="14"/>
        <v>79.429501739130444</v>
      </c>
      <c r="I213" s="24">
        <f t="shared" si="15"/>
        <v>47312146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16000000</v>
      </c>
      <c r="D300" s="17">
        <f>SUM(D330:D335)+D317+D312+D301</f>
        <v>0</v>
      </c>
      <c r="E300" s="18">
        <f t="shared" si="21"/>
        <v>16000000</v>
      </c>
      <c r="F300" s="19">
        <f t="shared" si="22"/>
        <v>1.8158501015741152E-2</v>
      </c>
      <c r="G300" s="17">
        <f>SUM(G330:G335)+G317+G312+G301</f>
        <v>9826317</v>
      </c>
      <c r="H300" s="25">
        <f t="shared" si="25"/>
        <v>61.414481249999994</v>
      </c>
      <c r="I300" s="24">
        <f t="shared" si="23"/>
        <v>6173683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16000000</v>
      </c>
      <c r="D317" s="22">
        <f>SUM(D318:D329)-D325</f>
        <v>0</v>
      </c>
      <c r="E317" s="23">
        <f t="shared" si="27"/>
        <v>16000000</v>
      </c>
      <c r="F317" s="24">
        <f t="shared" si="28"/>
        <v>1.8158501015741152E-2</v>
      </c>
      <c r="G317" s="22">
        <f>SUM(G318:G329)-G325</f>
        <v>9826317</v>
      </c>
      <c r="H317" s="25">
        <f t="shared" si="25"/>
        <v>61.414481249999994</v>
      </c>
      <c r="I317" s="24">
        <f t="shared" si="23"/>
        <v>6173683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16000000</v>
      </c>
      <c r="D329" s="22"/>
      <c r="E329" s="23">
        <f t="shared" si="27"/>
        <v>16000000</v>
      </c>
      <c r="F329" s="24">
        <f t="shared" si="28"/>
        <v>1.8158501015741152E-2</v>
      </c>
      <c r="G329" s="22">
        <v>9826317</v>
      </c>
      <c r="H329" s="25">
        <f t="shared" si="25"/>
        <v>61.414481249999994</v>
      </c>
      <c r="I329" s="24">
        <f t="shared" si="23"/>
        <v>6173683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88113000000</v>
      </c>
      <c r="D341" s="45">
        <f>SUM(D8+D12)</f>
        <v>0</v>
      </c>
      <c r="E341" s="46">
        <f t="shared" si="27"/>
        <v>88113000000</v>
      </c>
      <c r="F341" s="47">
        <f t="shared" si="28"/>
        <v>100</v>
      </c>
      <c r="G341" s="45">
        <f>SUM(G8+G12)</f>
        <v>15381722868</v>
      </c>
      <c r="H341" s="48">
        <f t="shared" si="25"/>
        <v>17.456814395151678</v>
      </c>
      <c r="I341" s="47">
        <f t="shared" si="29"/>
        <v>72731277132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408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48593000000</v>
      </c>
      <c r="D7" s="10">
        <f>SUM(D8+D12)</f>
        <v>0</v>
      </c>
      <c r="E7" s="11">
        <f>SUM(C7:D7)</f>
        <v>48593000000</v>
      </c>
      <c r="F7" s="12">
        <f>IF(OR(E7=0,E$7=0),0,E7/E$7)*100</f>
        <v>100</v>
      </c>
      <c r="G7" s="10">
        <f>SUM(G8+G12)</f>
        <v>7276282520</v>
      </c>
      <c r="H7" s="13">
        <f t="shared" ref="H7:H92" si="0">IF(OR(G7=0,E7=0),0,G7/E7)*100</f>
        <v>14.973931471611138</v>
      </c>
      <c r="I7" s="12">
        <f>SUM(E7-G7)</f>
        <v>41316717480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48593000000</v>
      </c>
      <c r="D12" s="17">
        <f>SUM(D13+D218+D300)</f>
        <v>0</v>
      </c>
      <c r="E12" s="18">
        <f t="shared" si="2"/>
        <v>48593000000</v>
      </c>
      <c r="F12" s="19">
        <f t="shared" si="3"/>
        <v>100</v>
      </c>
      <c r="G12" s="17">
        <f>SUM(G13+G218+G300)</f>
        <v>7276282520</v>
      </c>
      <c r="H12" s="20">
        <f t="shared" si="0"/>
        <v>14.973931471611138</v>
      </c>
      <c r="I12" s="19">
        <f t="shared" si="1"/>
        <v>41316717480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48565000000</v>
      </c>
      <c r="D13" s="17">
        <f>SUM(D14+D31+D214)</f>
        <v>0</v>
      </c>
      <c r="E13" s="18">
        <f t="shared" si="2"/>
        <v>48565000000</v>
      </c>
      <c r="F13" s="19">
        <f t="shared" si="3"/>
        <v>99.942378531887314</v>
      </c>
      <c r="G13" s="17">
        <f>SUM(G14+G31+G214)</f>
        <v>7269879732</v>
      </c>
      <c r="H13" s="20">
        <f t="shared" si="0"/>
        <v>14.969380689797179</v>
      </c>
      <c r="I13" s="19">
        <f t="shared" si="1"/>
        <v>41295120268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48565000000</v>
      </c>
      <c r="D31" s="22">
        <f>SUM(D32+D34+D107+D111+D163+D172+D204+D206+D207+D210+D211+D212+D213)</f>
        <v>0</v>
      </c>
      <c r="E31" s="23">
        <f t="shared" si="2"/>
        <v>48565000000</v>
      </c>
      <c r="F31" s="24">
        <f t="shared" si="3"/>
        <v>99.942378531887314</v>
      </c>
      <c r="G31" s="22">
        <f>SUM(G32+G34+G107+G111+G163+G172+G204+G206+G207+G210+G211+G212+G213)</f>
        <v>7269879732</v>
      </c>
      <c r="H31" s="25">
        <f t="shared" si="0"/>
        <v>14.969380689797179</v>
      </c>
      <c r="I31" s="24">
        <f t="shared" si="1"/>
        <v>41295120268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48565000000</v>
      </c>
      <c r="D111" s="22">
        <f>SUM(D112+D146+D147+D148+D151+D152+D153)</f>
        <v>0</v>
      </c>
      <c r="E111" s="23">
        <f t="shared" si="10"/>
        <v>48565000000</v>
      </c>
      <c r="F111" s="24">
        <f t="shared" si="11"/>
        <v>99.942378531887314</v>
      </c>
      <c r="G111" s="22">
        <f>SUM(G112+G146+G147+G148+G151+G152+G153)</f>
        <v>7251579383</v>
      </c>
      <c r="H111" s="25">
        <f t="shared" si="8"/>
        <v>14.931698513332648</v>
      </c>
      <c r="I111" s="24">
        <f t="shared" si="9"/>
        <v>41313420617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48565000000</v>
      </c>
      <c r="D112" s="22">
        <f>SUM(D113:D145)-D115-D124-D127-D135-D139</f>
        <v>0</v>
      </c>
      <c r="E112" s="23">
        <f t="shared" si="10"/>
        <v>48565000000</v>
      </c>
      <c r="F112" s="24">
        <f t="shared" si="11"/>
        <v>99.942378531887314</v>
      </c>
      <c r="G112" s="22">
        <f>SUM(G113:G145)-G115-G124-G127-G135-G139</f>
        <v>7206579383</v>
      </c>
      <c r="H112" s="25">
        <f t="shared" si="8"/>
        <v>14.839039190775249</v>
      </c>
      <c r="I112" s="24">
        <f t="shared" si="9"/>
        <v>41358420617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2355693948</v>
      </c>
      <c r="D113" s="22"/>
      <c r="E113" s="23">
        <f t="shared" si="10"/>
        <v>2355693948</v>
      </c>
      <c r="F113" s="24">
        <f t="shared" si="11"/>
        <v>4.8478051324264815</v>
      </c>
      <c r="G113" s="22">
        <v>234680957</v>
      </c>
      <c r="H113" s="25">
        <f t="shared" si="8"/>
        <v>9.9622855167262152</v>
      </c>
      <c r="I113" s="24">
        <f t="shared" si="9"/>
        <v>2121012991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13175171097</v>
      </c>
      <c r="D114" s="22"/>
      <c r="E114" s="23">
        <f t="shared" si="10"/>
        <v>13175171097</v>
      </c>
      <c r="F114" s="24">
        <f t="shared" si="11"/>
        <v>27.113310758751258</v>
      </c>
      <c r="G114" s="22">
        <v>1885371113</v>
      </c>
      <c r="H114" s="25">
        <f t="shared" si="8"/>
        <v>14.310031339397945</v>
      </c>
      <c r="I114" s="24">
        <f t="shared" si="9"/>
        <v>11289799984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3149799048</v>
      </c>
      <c r="D115" s="22">
        <f>SUM(D116:D117)</f>
        <v>0</v>
      </c>
      <c r="E115" s="23">
        <f t="shared" si="10"/>
        <v>3149799048</v>
      </c>
      <c r="F115" s="24">
        <f t="shared" si="11"/>
        <v>6.4820016216327447</v>
      </c>
      <c r="G115" s="22">
        <f>SUM(G116:G117)</f>
        <v>0</v>
      </c>
      <c r="H115" s="25">
        <f t="shared" si="8"/>
        <v>0</v>
      </c>
      <c r="I115" s="24">
        <f t="shared" si="9"/>
        <v>3149799048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3149799048</v>
      </c>
      <c r="D116" s="22"/>
      <c r="E116" s="23">
        <f t="shared" si="10"/>
        <v>3149799048</v>
      </c>
      <c r="F116" s="24">
        <f t="shared" si="11"/>
        <v>6.4820016216327447</v>
      </c>
      <c r="G116" s="22"/>
      <c r="H116" s="25">
        <f t="shared" si="8"/>
        <v>0</v>
      </c>
      <c r="I116" s="24">
        <f t="shared" si="9"/>
        <v>3149799048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 x14ac:dyDescent="0.2">
      <c r="A119" s="15">
        <v>212040106</v>
      </c>
      <c r="B119" s="33" t="s">
        <v>122</v>
      </c>
      <c r="C119" s="22"/>
      <c r="D119" s="22"/>
      <c r="E119" s="23">
        <f t="shared" si="10"/>
        <v>0</v>
      </c>
      <c r="F119" s="24">
        <f t="shared" si="11"/>
        <v>0</v>
      </c>
      <c r="G119" s="22"/>
      <c r="H119" s="25">
        <f t="shared" si="8"/>
        <v>0</v>
      </c>
      <c r="I119" s="24">
        <f t="shared" si="9"/>
        <v>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550435860</v>
      </c>
      <c r="D121" s="22"/>
      <c r="E121" s="23">
        <f t="shared" si="10"/>
        <v>550435860</v>
      </c>
      <c r="F121" s="24">
        <f t="shared" si="11"/>
        <v>1.132747226966847</v>
      </c>
      <c r="G121" s="22">
        <v>6749153</v>
      </c>
      <c r="H121" s="25">
        <f t="shared" si="8"/>
        <v>1.2261470391845473</v>
      </c>
      <c r="I121" s="24">
        <f t="shared" si="9"/>
        <v>543686707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6719156035</v>
      </c>
      <c r="D122" s="22"/>
      <c r="E122" s="23">
        <f t="shared" si="10"/>
        <v>6719156035</v>
      </c>
      <c r="F122" s="24">
        <f t="shared" si="11"/>
        <v>13.827415543391023</v>
      </c>
      <c r="G122" s="22">
        <v>1500507280</v>
      </c>
      <c r="H122" s="25">
        <f t="shared" si="8"/>
        <v>22.331782030122181</v>
      </c>
      <c r="I122" s="24">
        <f t="shared" si="9"/>
        <v>5218648755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15075596992</v>
      </c>
      <c r="D123" s="22"/>
      <c r="E123" s="23">
        <f t="shared" si="10"/>
        <v>15075596992</v>
      </c>
      <c r="F123" s="24">
        <f t="shared" si="11"/>
        <v>31.024215405511079</v>
      </c>
      <c r="G123" s="22">
        <v>400293075</v>
      </c>
      <c r="H123" s="25">
        <f t="shared" si="8"/>
        <v>2.6552386297698134</v>
      </c>
      <c r="I123" s="24">
        <f t="shared" si="9"/>
        <v>14675303917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106349814</v>
      </c>
      <c r="D124" s="22">
        <f>SUM(D125:D126)</f>
        <v>0</v>
      </c>
      <c r="E124" s="23">
        <f t="shared" si="10"/>
        <v>106349814</v>
      </c>
      <c r="F124" s="24">
        <f t="shared" si="11"/>
        <v>0.2188583005782726</v>
      </c>
      <c r="G124" s="22">
        <f>SUM(G125:G126)</f>
        <v>18560559</v>
      </c>
      <c r="H124" s="25">
        <f t="shared" si="8"/>
        <v>17.452366207241322</v>
      </c>
      <c r="I124" s="24">
        <f t="shared" si="9"/>
        <v>87789255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106349814</v>
      </c>
      <c r="D125" s="22"/>
      <c r="E125" s="23">
        <f t="shared" si="10"/>
        <v>106349814</v>
      </c>
      <c r="F125" s="24">
        <f t="shared" si="11"/>
        <v>0.2188583005782726</v>
      </c>
      <c r="G125" s="22">
        <v>18560559</v>
      </c>
      <c r="H125" s="25">
        <f t="shared" si="8"/>
        <v>17.452366207241322</v>
      </c>
      <c r="I125" s="24">
        <f t="shared" si="9"/>
        <v>87789255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206639433</v>
      </c>
      <c r="D127" s="22">
        <f>SUM(D128:D129)</f>
        <v>0</v>
      </c>
      <c r="E127" s="23">
        <f t="shared" si="10"/>
        <v>206639433</v>
      </c>
      <c r="F127" s="24">
        <f t="shared" si="11"/>
        <v>0.42524526783693123</v>
      </c>
      <c r="G127" s="22">
        <f>SUM(G128:G129)</f>
        <v>46456786</v>
      </c>
      <c r="H127" s="25">
        <f t="shared" si="8"/>
        <v>22.482052590610817</v>
      </c>
      <c r="I127" s="24">
        <f t="shared" si="9"/>
        <v>160182647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206639433</v>
      </c>
      <c r="D128" s="22"/>
      <c r="E128" s="23">
        <f t="shared" si="10"/>
        <v>206639433</v>
      </c>
      <c r="F128" s="24">
        <f t="shared" si="11"/>
        <v>0.42524526783693123</v>
      </c>
      <c r="G128" s="22">
        <v>46456786</v>
      </c>
      <c r="H128" s="25">
        <f t="shared" si="8"/>
        <v>22.482052590610817</v>
      </c>
      <c r="I128" s="24">
        <f t="shared" si="9"/>
        <v>160182647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134124506</v>
      </c>
      <c r="D131" s="22"/>
      <c r="E131" s="23">
        <f t="shared" si="10"/>
        <v>134124506</v>
      </c>
      <c r="F131" s="24">
        <f t="shared" si="11"/>
        <v>0.27601610520033748</v>
      </c>
      <c r="G131" s="22">
        <v>29767120</v>
      </c>
      <c r="H131" s="25">
        <f t="shared" si="8"/>
        <v>22.193647445754618</v>
      </c>
      <c r="I131" s="24">
        <f t="shared" si="9"/>
        <v>104357386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622440000</v>
      </c>
      <c r="D132" s="22"/>
      <c r="E132" s="23">
        <f t="shared" si="10"/>
        <v>622440000</v>
      </c>
      <c r="F132" s="24">
        <f t="shared" si="11"/>
        <v>1.2809252361451238</v>
      </c>
      <c r="G132" s="22"/>
      <c r="H132" s="25">
        <f t="shared" si="8"/>
        <v>0</v>
      </c>
      <c r="I132" s="24">
        <f t="shared" si="9"/>
        <v>622440000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18961946</v>
      </c>
      <c r="D133" s="22"/>
      <c r="E133" s="23">
        <f t="shared" si="10"/>
        <v>18961946</v>
      </c>
      <c r="F133" s="24">
        <f t="shared" si="11"/>
        <v>3.9021970242627539E-2</v>
      </c>
      <c r="G133" s="22"/>
      <c r="H133" s="25">
        <f t="shared" si="8"/>
        <v>0</v>
      </c>
      <c r="I133" s="24">
        <f t="shared" si="9"/>
        <v>18961946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24996031</v>
      </c>
      <c r="D134" s="22"/>
      <c r="E134" s="23">
        <f t="shared" si="10"/>
        <v>24996031</v>
      </c>
      <c r="F134" s="24">
        <f t="shared" si="11"/>
        <v>5.1439571543226398E-2</v>
      </c>
      <c r="G134" s="22">
        <v>42976</v>
      </c>
      <c r="H134" s="25">
        <f t="shared" si="8"/>
        <v>0.1719312958125232</v>
      </c>
      <c r="I134" s="24">
        <f t="shared" si="9"/>
        <v>24953055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6425635290</v>
      </c>
      <c r="D135" s="22">
        <f>SUM(D136:D144)-D139</f>
        <v>0</v>
      </c>
      <c r="E135" s="23">
        <f t="shared" si="10"/>
        <v>6425635290</v>
      </c>
      <c r="F135" s="24">
        <f t="shared" si="11"/>
        <v>13.22337639166135</v>
      </c>
      <c r="G135" s="22">
        <f>SUM(G136:G144)-G139</f>
        <v>3084150364</v>
      </c>
      <c r="H135" s="25">
        <f t="shared" si="8"/>
        <v>47.997594398171948</v>
      </c>
      <c r="I135" s="24">
        <f t="shared" si="9"/>
        <v>3341484926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2060967970</v>
      </c>
      <c r="D136" s="22"/>
      <c r="E136" s="23">
        <f t="shared" si="10"/>
        <v>2060967970</v>
      </c>
      <c r="F136" s="24">
        <f t="shared" si="11"/>
        <v>4.2412857201654557</v>
      </c>
      <c r="G136" s="22">
        <v>986926639</v>
      </c>
      <c r="H136" s="25">
        <f t="shared" si="8"/>
        <v>47.88655880954812</v>
      </c>
      <c r="I136" s="24">
        <f t="shared" si="9"/>
        <v>1074041331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337633128</v>
      </c>
      <c r="D137" s="22"/>
      <c r="E137" s="23">
        <f t="shared" si="10"/>
        <v>337633128</v>
      </c>
      <c r="F137" s="24">
        <f t="shared" si="11"/>
        <v>0.69481844710143437</v>
      </c>
      <c r="G137" s="22">
        <v>194153771</v>
      </c>
      <c r="H137" s="25">
        <f t="shared" si="8"/>
        <v>57.504360472589646</v>
      </c>
      <c r="I137" s="24">
        <f t="shared" si="9"/>
        <v>143479357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3925139138</v>
      </c>
      <c r="D138" s="22"/>
      <c r="E138" s="23">
        <f t="shared" si="10"/>
        <v>3925139138</v>
      </c>
      <c r="F138" s="24">
        <f t="shared" si="11"/>
        <v>8.0775814170765337</v>
      </c>
      <c r="G138" s="22">
        <v>1870392578</v>
      </c>
      <c r="H138" s="25">
        <f t="shared" si="8"/>
        <v>47.651624878526789</v>
      </c>
      <c r="I138" s="24">
        <f t="shared" si="9"/>
        <v>2054746560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9871827</v>
      </c>
      <c r="D139" s="22">
        <f>SUM(D140:D141)</f>
        <v>0</v>
      </c>
      <c r="E139" s="23">
        <f t="shared" si="10"/>
        <v>9871827</v>
      </c>
      <c r="F139" s="24">
        <f t="shared" si="11"/>
        <v>2.0315327310517974E-2</v>
      </c>
      <c r="G139" s="22">
        <f>SUM(G140:G141)</f>
        <v>20251959</v>
      </c>
      <c r="H139" s="25">
        <f t="shared" si="8"/>
        <v>205.14904687855653</v>
      </c>
      <c r="I139" s="24">
        <f t="shared" si="9"/>
        <v>-10380132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9871827</v>
      </c>
      <c r="D140" s="22"/>
      <c r="E140" s="23">
        <f t="shared" si="10"/>
        <v>9871827</v>
      </c>
      <c r="F140" s="24">
        <f t="shared" si="11"/>
        <v>2.0315327310517974E-2</v>
      </c>
      <c r="G140" s="22">
        <v>20251959</v>
      </c>
      <c r="H140" s="25">
        <f t="shared" si="8"/>
        <v>205.14904687855653</v>
      </c>
      <c r="I140" s="24">
        <f t="shared" si="9"/>
        <v>-10380132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54670000</v>
      </c>
      <c r="D142" s="22"/>
      <c r="E142" s="23">
        <f t="shared" si="10"/>
        <v>54670000</v>
      </c>
      <c r="F142" s="24">
        <f t="shared" si="11"/>
        <v>0.11250591649002942</v>
      </c>
      <c r="G142" s="22"/>
      <c r="H142" s="25">
        <f t="shared" si="8"/>
        <v>0</v>
      </c>
      <c r="I142" s="24">
        <f t="shared" si="9"/>
        <v>54670000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1256747</v>
      </c>
      <c r="D143" s="22"/>
      <c r="E143" s="23">
        <f t="shared" si="10"/>
        <v>1256747</v>
      </c>
      <c r="F143" s="24">
        <f t="shared" si="11"/>
        <v>2.5862716852221514E-3</v>
      </c>
      <c r="G143" s="22">
        <v>533800</v>
      </c>
      <c r="H143" s="25">
        <f t="shared" si="8"/>
        <v>42.474738352269789</v>
      </c>
      <c r="I143" s="24">
        <f t="shared" si="9"/>
        <v>722947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36096480</v>
      </c>
      <c r="D144" s="22"/>
      <c r="E144" s="23">
        <f t="shared" si="10"/>
        <v>36096480</v>
      </c>
      <c r="F144" s="24">
        <f t="shared" si="11"/>
        <v>7.42832918321569E-2</v>
      </c>
      <c r="G144" s="22">
        <v>11891617</v>
      </c>
      <c r="H144" s="25">
        <f t="shared" si="8"/>
        <v>32.943979579172264</v>
      </c>
      <c r="I144" s="24">
        <f t="shared" si="9"/>
        <v>24204863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45000000</v>
      </c>
      <c r="H153" s="25">
        <f t="shared" si="8"/>
        <v>0</v>
      </c>
      <c r="I153" s="24">
        <f t="shared" si="9"/>
        <v>-45000000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45000000</v>
      </c>
      <c r="H154" s="25">
        <f t="shared" si="8"/>
        <v>0</v>
      </c>
      <c r="I154" s="24">
        <f t="shared" si="9"/>
        <v>-45000000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>
        <v>45000000</v>
      </c>
      <c r="H156" s="25">
        <f t="shared" si="8"/>
        <v>0</v>
      </c>
      <c r="I156" s="24">
        <f t="shared" si="9"/>
        <v>-45000000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18300349</v>
      </c>
      <c r="H213" s="25">
        <f t="shared" si="14"/>
        <v>0</v>
      </c>
      <c r="I213" s="24">
        <f t="shared" si="15"/>
        <v>-18300349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28000000</v>
      </c>
      <c r="D300" s="17">
        <f>SUM(D330:D335)+D317+D312+D301</f>
        <v>0</v>
      </c>
      <c r="E300" s="18">
        <f t="shared" si="21"/>
        <v>28000000</v>
      </c>
      <c r="F300" s="19">
        <f t="shared" si="22"/>
        <v>5.7621468112691129E-2</v>
      </c>
      <c r="G300" s="17">
        <f>SUM(G330:G335)+G317+G312+G301</f>
        <v>6402788</v>
      </c>
      <c r="H300" s="25">
        <f t="shared" si="25"/>
        <v>22.867100000000001</v>
      </c>
      <c r="I300" s="24">
        <f t="shared" si="23"/>
        <v>21597212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28000000</v>
      </c>
      <c r="D317" s="22">
        <f>SUM(D318:D329)-D325</f>
        <v>0</v>
      </c>
      <c r="E317" s="23">
        <f t="shared" si="27"/>
        <v>28000000</v>
      </c>
      <c r="F317" s="24">
        <f t="shared" si="28"/>
        <v>5.7621468112691129E-2</v>
      </c>
      <c r="G317" s="22">
        <f>SUM(G318:G329)-G325</f>
        <v>6402788</v>
      </c>
      <c r="H317" s="25">
        <f t="shared" si="25"/>
        <v>22.867100000000001</v>
      </c>
      <c r="I317" s="24">
        <f t="shared" si="23"/>
        <v>21597212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28000000</v>
      </c>
      <c r="D329" s="22"/>
      <c r="E329" s="23">
        <f t="shared" si="27"/>
        <v>28000000</v>
      </c>
      <c r="F329" s="24">
        <f t="shared" si="28"/>
        <v>5.7621468112691129E-2</v>
      </c>
      <c r="G329" s="22">
        <v>6402788</v>
      </c>
      <c r="H329" s="25">
        <f t="shared" si="25"/>
        <v>22.867100000000001</v>
      </c>
      <c r="I329" s="24">
        <f t="shared" si="23"/>
        <v>21597212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48593000000</v>
      </c>
      <c r="D341" s="45">
        <f>SUM(D8+D12)</f>
        <v>0</v>
      </c>
      <c r="E341" s="46">
        <f t="shared" si="27"/>
        <v>48593000000</v>
      </c>
      <c r="F341" s="47">
        <f t="shared" si="28"/>
        <v>100</v>
      </c>
      <c r="G341" s="45">
        <f>SUM(G8+G12)</f>
        <v>7276282520</v>
      </c>
      <c r="H341" s="48">
        <f t="shared" si="25"/>
        <v>14.973931471611138</v>
      </c>
      <c r="I341" s="47">
        <f t="shared" si="29"/>
        <v>41316717480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409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42164000000</v>
      </c>
      <c r="D7" s="10">
        <f>SUM(D8+D12)</f>
        <v>0</v>
      </c>
      <c r="E7" s="11">
        <f>SUM(C7:D7)</f>
        <v>42164000000</v>
      </c>
      <c r="F7" s="12">
        <f>IF(OR(E7=0,E$7=0),0,E7/E$7)*100</f>
        <v>100</v>
      </c>
      <c r="G7" s="10">
        <f>SUM(G8+G12)</f>
        <v>7833462290</v>
      </c>
      <c r="H7" s="13">
        <f t="shared" ref="H7:H92" si="0">IF(OR(G7=0,E7=0),0,G7/E7)*100</f>
        <v>18.578555853334599</v>
      </c>
      <c r="I7" s="12">
        <f>SUM(E7-G7)</f>
        <v>34330537710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42164000000</v>
      </c>
      <c r="D12" s="17">
        <f>SUM(D13+D218+D300)</f>
        <v>0</v>
      </c>
      <c r="E12" s="18">
        <f t="shared" si="2"/>
        <v>42164000000</v>
      </c>
      <c r="F12" s="19">
        <f t="shared" si="3"/>
        <v>100</v>
      </c>
      <c r="G12" s="17">
        <f>SUM(G13+G218+G300)</f>
        <v>7833462290</v>
      </c>
      <c r="H12" s="20">
        <f t="shared" si="0"/>
        <v>18.578555853334599</v>
      </c>
      <c r="I12" s="19">
        <f t="shared" si="1"/>
        <v>34330537710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42146000000</v>
      </c>
      <c r="D13" s="17">
        <f>SUM(D14+D31+D214)</f>
        <v>0</v>
      </c>
      <c r="E13" s="18">
        <f t="shared" si="2"/>
        <v>42146000000</v>
      </c>
      <c r="F13" s="19">
        <f t="shared" si="3"/>
        <v>99.957309553173317</v>
      </c>
      <c r="G13" s="17">
        <f>SUM(G14+G31+G214)</f>
        <v>7827045868</v>
      </c>
      <c r="H13" s="20">
        <f t="shared" si="0"/>
        <v>18.571266236416268</v>
      </c>
      <c r="I13" s="19">
        <f t="shared" si="1"/>
        <v>34318954132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42146000000</v>
      </c>
      <c r="D31" s="22">
        <f>SUM(D32+D34+D107+D111+D163+D172+D204+D206+D207+D210+D211+D212+D213)</f>
        <v>0</v>
      </c>
      <c r="E31" s="23">
        <f t="shared" si="2"/>
        <v>42146000000</v>
      </c>
      <c r="F31" s="24">
        <f t="shared" si="3"/>
        <v>99.957309553173317</v>
      </c>
      <c r="G31" s="22">
        <f>SUM(G32+G34+G107+G111+G163+G172+G204+G206+G207+G210+G211+G212+G213)</f>
        <v>7827045868</v>
      </c>
      <c r="H31" s="25">
        <f t="shared" si="0"/>
        <v>18.571266236416268</v>
      </c>
      <c r="I31" s="24">
        <f t="shared" si="1"/>
        <v>34318954132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42146000000</v>
      </c>
      <c r="D111" s="22">
        <f>SUM(D112+D146+D147+D148+D151+D152+D153)</f>
        <v>0</v>
      </c>
      <c r="E111" s="23">
        <f t="shared" si="10"/>
        <v>42146000000</v>
      </c>
      <c r="F111" s="24">
        <f t="shared" si="11"/>
        <v>99.957309553173317</v>
      </c>
      <c r="G111" s="22">
        <f>SUM(G112+G146+G147+G148+G151+G152+G153)</f>
        <v>7825391505</v>
      </c>
      <c r="H111" s="25">
        <f t="shared" si="8"/>
        <v>18.567340922032933</v>
      </c>
      <c r="I111" s="24">
        <f t="shared" si="9"/>
        <v>34320608495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42146000000</v>
      </c>
      <c r="D112" s="22">
        <f>SUM(D113:D145)-D115-D124-D127-D135-D139</f>
        <v>0</v>
      </c>
      <c r="E112" s="23">
        <f t="shared" si="10"/>
        <v>42146000000</v>
      </c>
      <c r="F112" s="24">
        <f t="shared" si="11"/>
        <v>99.957309553173317</v>
      </c>
      <c r="G112" s="22">
        <f>SUM(G113:G145)-G115-G124-G127-G135-G139</f>
        <v>7441803013</v>
      </c>
      <c r="H112" s="25">
        <f t="shared" si="8"/>
        <v>17.6571988160205</v>
      </c>
      <c r="I112" s="24">
        <f t="shared" si="9"/>
        <v>34704196987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/>
      <c r="D113" s="22"/>
      <c r="E113" s="23">
        <f t="shared" si="10"/>
        <v>0</v>
      </c>
      <c r="F113" s="24">
        <f t="shared" si="11"/>
        <v>0</v>
      </c>
      <c r="G113" s="22">
        <v>7525360</v>
      </c>
      <c r="H113" s="25">
        <f t="shared" si="8"/>
        <v>0</v>
      </c>
      <c r="I113" s="24">
        <f t="shared" si="9"/>
        <v>-7525360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12361576619</v>
      </c>
      <c r="D114" s="22"/>
      <c r="E114" s="23">
        <f t="shared" si="10"/>
        <v>12361576619</v>
      </c>
      <c r="F114" s="24">
        <f t="shared" si="11"/>
        <v>29.317846074850586</v>
      </c>
      <c r="G114" s="22">
        <v>3026791875</v>
      </c>
      <c r="H114" s="25">
        <f t="shared" si="8"/>
        <v>24.485484079334654</v>
      </c>
      <c r="I114" s="24">
        <f t="shared" si="9"/>
        <v>9334784744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353363656</v>
      </c>
      <c r="D115" s="22">
        <f>SUM(D116:D117)</f>
        <v>0</v>
      </c>
      <c r="E115" s="23">
        <f t="shared" si="10"/>
        <v>353363656</v>
      </c>
      <c r="F115" s="24">
        <f t="shared" si="11"/>
        <v>0.83806957594156162</v>
      </c>
      <c r="G115" s="22">
        <f>SUM(G116:G117)</f>
        <v>0</v>
      </c>
      <c r="H115" s="25">
        <f t="shared" si="8"/>
        <v>0</v>
      </c>
      <c r="I115" s="24">
        <f t="shared" si="9"/>
        <v>353363656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353363656</v>
      </c>
      <c r="D116" s="22"/>
      <c r="E116" s="23">
        <f t="shared" si="10"/>
        <v>353363656</v>
      </c>
      <c r="F116" s="24">
        <f t="shared" si="11"/>
        <v>0.83806957594156162</v>
      </c>
      <c r="G116" s="22"/>
      <c r="H116" s="25">
        <f t="shared" si="8"/>
        <v>0</v>
      </c>
      <c r="I116" s="24">
        <f t="shared" si="9"/>
        <v>353363656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1770367817</v>
      </c>
      <c r="D119" s="22"/>
      <c r="E119" s="23">
        <f t="shared" si="10"/>
        <v>1770367817</v>
      </c>
      <c r="F119" s="24">
        <f t="shared" si="11"/>
        <v>4.1987662864054638</v>
      </c>
      <c r="G119" s="22">
        <v>442591953</v>
      </c>
      <c r="H119" s="25">
        <f t="shared" si="8"/>
        <v>24.999999929393205</v>
      </c>
      <c r="I119" s="24">
        <f t="shared" si="9"/>
        <v>1327775864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393000000</v>
      </c>
      <c r="D121" s="22"/>
      <c r="E121" s="23">
        <f t="shared" si="10"/>
        <v>393000000</v>
      </c>
      <c r="F121" s="24">
        <f t="shared" si="11"/>
        <v>0.93207475571577647</v>
      </c>
      <c r="G121" s="22">
        <v>1469568</v>
      </c>
      <c r="H121" s="25">
        <f t="shared" si="8"/>
        <v>0.37393587786259541</v>
      </c>
      <c r="I121" s="24">
        <f t="shared" si="9"/>
        <v>391530432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10450000000</v>
      </c>
      <c r="D122" s="22"/>
      <c r="E122" s="23">
        <f t="shared" si="10"/>
        <v>10450000000</v>
      </c>
      <c r="F122" s="24">
        <f t="shared" si="11"/>
        <v>24.784176074376248</v>
      </c>
      <c r="G122" s="22">
        <v>1650037725</v>
      </c>
      <c r="H122" s="25">
        <f t="shared" si="8"/>
        <v>15.789834688995215</v>
      </c>
      <c r="I122" s="24">
        <f t="shared" si="9"/>
        <v>8799962275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7269636159</v>
      </c>
      <c r="D123" s="22"/>
      <c r="E123" s="23">
        <f t="shared" si="10"/>
        <v>7269636159</v>
      </c>
      <c r="F123" s="24">
        <f t="shared" si="11"/>
        <v>17.241334216393131</v>
      </c>
      <c r="G123" s="22">
        <v>410759441</v>
      </c>
      <c r="H123" s="25">
        <f t="shared" si="8"/>
        <v>5.6503438688808245</v>
      </c>
      <c r="I123" s="24">
        <f t="shared" si="9"/>
        <v>6858876718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100000000</v>
      </c>
      <c r="D124" s="22">
        <f>SUM(D125:D126)</f>
        <v>0</v>
      </c>
      <c r="E124" s="23">
        <f t="shared" si="10"/>
        <v>100000000</v>
      </c>
      <c r="F124" s="24">
        <f t="shared" si="11"/>
        <v>0.23716914903709327</v>
      </c>
      <c r="G124" s="22">
        <f>SUM(G125:G126)</f>
        <v>809274</v>
      </c>
      <c r="H124" s="25">
        <f t="shared" si="8"/>
        <v>0.80927399999999994</v>
      </c>
      <c r="I124" s="24">
        <f t="shared" si="9"/>
        <v>99190726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100000000</v>
      </c>
      <c r="D125" s="22"/>
      <c r="E125" s="23">
        <f t="shared" si="10"/>
        <v>100000000</v>
      </c>
      <c r="F125" s="24">
        <f t="shared" si="11"/>
        <v>0.23716914903709327</v>
      </c>
      <c r="G125" s="22">
        <v>809274</v>
      </c>
      <c r="H125" s="25">
        <f t="shared" si="8"/>
        <v>0.80927399999999994</v>
      </c>
      <c r="I125" s="24">
        <f t="shared" si="9"/>
        <v>99190726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323000000</v>
      </c>
      <c r="D127" s="22">
        <f>SUM(D128:D129)</f>
        <v>0</v>
      </c>
      <c r="E127" s="23">
        <f t="shared" si="10"/>
        <v>323000000</v>
      </c>
      <c r="F127" s="24">
        <f t="shared" si="11"/>
        <v>0.76605635138981121</v>
      </c>
      <c r="G127" s="22">
        <f>SUM(G128:G129)</f>
        <v>37803887</v>
      </c>
      <c r="H127" s="25">
        <f t="shared" si="8"/>
        <v>11.703989783281733</v>
      </c>
      <c r="I127" s="24">
        <f t="shared" si="9"/>
        <v>285196113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200000000</v>
      </c>
      <c r="D128" s="22"/>
      <c r="E128" s="23">
        <f t="shared" si="10"/>
        <v>200000000</v>
      </c>
      <c r="F128" s="24">
        <f t="shared" si="11"/>
        <v>0.47433829807418654</v>
      </c>
      <c r="G128" s="22">
        <v>23737699</v>
      </c>
      <c r="H128" s="25">
        <f t="shared" si="8"/>
        <v>11.8688495</v>
      </c>
      <c r="I128" s="24">
        <f t="shared" si="9"/>
        <v>176262301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123000000</v>
      </c>
      <c r="D129" s="22"/>
      <c r="E129" s="23">
        <f t="shared" si="10"/>
        <v>123000000</v>
      </c>
      <c r="F129" s="24">
        <f t="shared" si="11"/>
        <v>0.29171805331562473</v>
      </c>
      <c r="G129" s="22">
        <v>14066188</v>
      </c>
      <c r="H129" s="25">
        <f t="shared" si="8"/>
        <v>11.435925203252033</v>
      </c>
      <c r="I129" s="24">
        <f t="shared" si="9"/>
        <v>108933812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>
        <v>20353174</v>
      </c>
      <c r="H131" s="25">
        <f t="shared" si="8"/>
        <v>0</v>
      </c>
      <c r="I131" s="24">
        <f t="shared" si="9"/>
        <v>-20353174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1816000000</v>
      </c>
      <c r="D132" s="22"/>
      <c r="E132" s="23">
        <f t="shared" si="10"/>
        <v>1816000000</v>
      </c>
      <c r="F132" s="24">
        <f t="shared" si="11"/>
        <v>4.3069917465136136</v>
      </c>
      <c r="G132" s="22">
        <v>9198540</v>
      </c>
      <c r="H132" s="25">
        <f t="shared" si="8"/>
        <v>0.50652753303964759</v>
      </c>
      <c r="I132" s="24">
        <f t="shared" si="9"/>
        <v>1806801460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180000000</v>
      </c>
      <c r="D134" s="22"/>
      <c r="E134" s="23">
        <f t="shared" si="10"/>
        <v>180000000</v>
      </c>
      <c r="F134" s="24">
        <f t="shared" si="11"/>
        <v>0.42690446826676787</v>
      </c>
      <c r="G134" s="22"/>
      <c r="H134" s="25">
        <f t="shared" si="8"/>
        <v>0</v>
      </c>
      <c r="I134" s="24">
        <f t="shared" si="9"/>
        <v>180000000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7129055749</v>
      </c>
      <c r="D135" s="22">
        <f>SUM(D136:D144)-D139</f>
        <v>0</v>
      </c>
      <c r="E135" s="23">
        <f t="shared" si="10"/>
        <v>7129055749</v>
      </c>
      <c r="F135" s="24">
        <f t="shared" si="11"/>
        <v>16.907920854283276</v>
      </c>
      <c r="G135" s="22">
        <f>SUM(G136:G144)-G139</f>
        <v>1834462216</v>
      </c>
      <c r="H135" s="25">
        <f t="shared" si="8"/>
        <v>25.732190637691698</v>
      </c>
      <c r="I135" s="24">
        <f t="shared" si="9"/>
        <v>5294593533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1832390881</v>
      </c>
      <c r="D136" s="22"/>
      <c r="E136" s="23">
        <f t="shared" si="10"/>
        <v>1832390881</v>
      </c>
      <c r="F136" s="24">
        <f t="shared" si="11"/>
        <v>4.3458658595009965</v>
      </c>
      <c r="G136" s="22">
        <v>638818780</v>
      </c>
      <c r="H136" s="25">
        <f t="shared" si="8"/>
        <v>34.862582357503015</v>
      </c>
      <c r="I136" s="24">
        <f t="shared" si="9"/>
        <v>1193572101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407327988</v>
      </c>
      <c r="D137" s="22"/>
      <c r="E137" s="23">
        <f t="shared" si="10"/>
        <v>407327988</v>
      </c>
      <c r="F137" s="24">
        <f t="shared" si="11"/>
        <v>0.96605632292951338</v>
      </c>
      <c r="G137" s="22">
        <v>104660647</v>
      </c>
      <c r="H137" s="25">
        <f t="shared" si="8"/>
        <v>25.694440373196255</v>
      </c>
      <c r="I137" s="24">
        <f t="shared" si="9"/>
        <v>302667341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3626000000</v>
      </c>
      <c r="D138" s="22"/>
      <c r="E138" s="23">
        <f t="shared" si="10"/>
        <v>3626000000</v>
      </c>
      <c r="F138" s="24">
        <f t="shared" si="11"/>
        <v>8.5997533440850003</v>
      </c>
      <c r="G138" s="22">
        <v>969212362</v>
      </c>
      <c r="H138" s="25">
        <f t="shared" si="8"/>
        <v>26.729519084390514</v>
      </c>
      <c r="I138" s="24">
        <f t="shared" si="9"/>
        <v>2656787638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149000000</v>
      </c>
      <c r="D139" s="22">
        <f>SUM(D140:D141)</f>
        <v>0</v>
      </c>
      <c r="E139" s="23">
        <f t="shared" si="10"/>
        <v>149000000</v>
      </c>
      <c r="F139" s="24">
        <f t="shared" si="11"/>
        <v>0.35338203206526891</v>
      </c>
      <c r="G139" s="22">
        <f>SUM(G140:G141)</f>
        <v>25320748</v>
      </c>
      <c r="H139" s="25">
        <f t="shared" si="8"/>
        <v>16.993790604026845</v>
      </c>
      <c r="I139" s="24">
        <f t="shared" si="9"/>
        <v>123679252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149000000</v>
      </c>
      <c r="D140" s="22"/>
      <c r="E140" s="23">
        <f t="shared" si="10"/>
        <v>149000000</v>
      </c>
      <c r="F140" s="24">
        <f t="shared" si="11"/>
        <v>0.35338203206526891</v>
      </c>
      <c r="G140" s="22">
        <v>25320748</v>
      </c>
      <c r="H140" s="25">
        <f t="shared" si="8"/>
        <v>16.993790604026845</v>
      </c>
      <c r="I140" s="24">
        <f t="shared" si="9"/>
        <v>123679252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907779184</v>
      </c>
      <c r="D142" s="22"/>
      <c r="E142" s="23">
        <f t="shared" si="10"/>
        <v>907779184</v>
      </c>
      <c r="F142" s="24">
        <f t="shared" si="11"/>
        <v>2.1529721658286691</v>
      </c>
      <c r="G142" s="22">
        <v>59587596</v>
      </c>
      <c r="H142" s="25">
        <f t="shared" si="8"/>
        <v>6.5641068940836167</v>
      </c>
      <c r="I142" s="24">
        <f t="shared" si="9"/>
        <v>848191588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>
        <v>4633775</v>
      </c>
      <c r="H143" s="25">
        <f t="shared" si="8"/>
        <v>0</v>
      </c>
      <c r="I143" s="24">
        <f t="shared" si="9"/>
        <v>-4633775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206557696</v>
      </c>
      <c r="D144" s="22"/>
      <c r="E144" s="23">
        <f t="shared" si="10"/>
        <v>206557696</v>
      </c>
      <c r="F144" s="24">
        <f t="shared" si="11"/>
        <v>0.48989112987382605</v>
      </c>
      <c r="G144" s="22">
        <v>32228308</v>
      </c>
      <c r="H144" s="25">
        <f t="shared" si="8"/>
        <v>15.602569463207026</v>
      </c>
      <c r="I144" s="24">
        <f t="shared" si="9"/>
        <v>174329388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383588492</v>
      </c>
      <c r="H153" s="25">
        <f t="shared" si="8"/>
        <v>0</v>
      </c>
      <c r="I153" s="24">
        <f t="shared" si="9"/>
        <v>-383588492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383588492</v>
      </c>
      <c r="H154" s="25">
        <f t="shared" si="8"/>
        <v>0</v>
      </c>
      <c r="I154" s="24">
        <f t="shared" si="9"/>
        <v>-383588492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>
        <v>383588492</v>
      </c>
      <c r="H159" s="25">
        <f t="shared" si="8"/>
        <v>0</v>
      </c>
      <c r="I159" s="24">
        <f t="shared" si="9"/>
        <v>-383588492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1654363</v>
      </c>
      <c r="H213" s="25">
        <f t="shared" si="14"/>
        <v>0</v>
      </c>
      <c r="I213" s="24">
        <f t="shared" si="15"/>
        <v>-1654363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18000000</v>
      </c>
      <c r="D300" s="17">
        <f>SUM(D330:D335)+D317+D312+D301</f>
        <v>0</v>
      </c>
      <c r="E300" s="18">
        <f t="shared" si="21"/>
        <v>18000000</v>
      </c>
      <c r="F300" s="19">
        <f t="shared" si="22"/>
        <v>4.2690446826676783E-2</v>
      </c>
      <c r="G300" s="17">
        <f>SUM(G330:G335)+G317+G312+G301</f>
        <v>6416422</v>
      </c>
      <c r="H300" s="25">
        <f t="shared" si="25"/>
        <v>35.646788888888885</v>
      </c>
      <c r="I300" s="24">
        <f t="shared" si="23"/>
        <v>11583578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18000000</v>
      </c>
      <c r="D317" s="22">
        <f>SUM(D318:D329)-D325</f>
        <v>0</v>
      </c>
      <c r="E317" s="23">
        <f t="shared" si="27"/>
        <v>18000000</v>
      </c>
      <c r="F317" s="24">
        <f t="shared" si="28"/>
        <v>4.2690446826676783E-2</v>
      </c>
      <c r="G317" s="22">
        <f>SUM(G318:G329)-G325</f>
        <v>6416422</v>
      </c>
      <c r="H317" s="25">
        <f t="shared" si="25"/>
        <v>35.646788888888885</v>
      </c>
      <c r="I317" s="24">
        <f t="shared" si="23"/>
        <v>11583578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18000000</v>
      </c>
      <c r="D329" s="22"/>
      <c r="E329" s="23">
        <f t="shared" si="27"/>
        <v>18000000</v>
      </c>
      <c r="F329" s="24">
        <f t="shared" si="28"/>
        <v>4.2690446826676783E-2</v>
      </c>
      <c r="G329" s="22">
        <v>6416422</v>
      </c>
      <c r="H329" s="25">
        <f t="shared" si="25"/>
        <v>35.646788888888885</v>
      </c>
      <c r="I329" s="24">
        <f t="shared" si="23"/>
        <v>11583578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42164000000</v>
      </c>
      <c r="D341" s="45">
        <f>SUM(D8+D12)</f>
        <v>0</v>
      </c>
      <c r="E341" s="46">
        <f t="shared" si="27"/>
        <v>42164000000</v>
      </c>
      <c r="F341" s="47">
        <f t="shared" si="28"/>
        <v>100</v>
      </c>
      <c r="G341" s="45">
        <f>SUM(G8+G12)</f>
        <v>7833462290</v>
      </c>
      <c r="H341" s="48">
        <f t="shared" si="25"/>
        <v>18.578555853334599</v>
      </c>
      <c r="I341" s="47">
        <f t="shared" si="29"/>
        <v>34330537710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410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34389000000</v>
      </c>
      <c r="D7" s="10">
        <f>SUM(D8+D12)</f>
        <v>0</v>
      </c>
      <c r="E7" s="11">
        <f>SUM(C7:D7)</f>
        <v>34389000000</v>
      </c>
      <c r="F7" s="12">
        <f>IF(OR(E7=0,E$7=0),0,E7/E$7)*100</f>
        <v>100</v>
      </c>
      <c r="G7" s="10">
        <f>SUM(G8+G12)</f>
        <v>6295776758</v>
      </c>
      <c r="H7" s="13">
        <f t="shared" ref="H7:H92" si="0">IF(OR(G7=0,E7=0),0,G7/E7)*100</f>
        <v>18.307530774375529</v>
      </c>
      <c r="I7" s="12">
        <f>SUM(E7-G7)</f>
        <v>28093223242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34389000000</v>
      </c>
      <c r="D12" s="17">
        <f>SUM(D13+D218+D300)</f>
        <v>0</v>
      </c>
      <c r="E12" s="18">
        <f t="shared" si="2"/>
        <v>34389000000</v>
      </c>
      <c r="F12" s="19">
        <f t="shared" si="3"/>
        <v>100</v>
      </c>
      <c r="G12" s="17">
        <f>SUM(G13+G218+G300)</f>
        <v>6295776758</v>
      </c>
      <c r="H12" s="20">
        <f t="shared" si="0"/>
        <v>18.307530774375529</v>
      </c>
      <c r="I12" s="19">
        <f t="shared" si="1"/>
        <v>28093223242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34375000000</v>
      </c>
      <c r="D13" s="17">
        <f>SUM(D14+D31+D214)</f>
        <v>0</v>
      </c>
      <c r="E13" s="18">
        <f t="shared" si="2"/>
        <v>34375000000</v>
      </c>
      <c r="F13" s="19">
        <f t="shared" si="3"/>
        <v>99.959289307627444</v>
      </c>
      <c r="G13" s="17">
        <f>SUM(G14+G31+G214)</f>
        <v>6290695258</v>
      </c>
      <c r="H13" s="20">
        <f t="shared" si="0"/>
        <v>18.30020438690909</v>
      </c>
      <c r="I13" s="19">
        <f t="shared" si="1"/>
        <v>28084304742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34375000000</v>
      </c>
      <c r="D31" s="22">
        <f>SUM(D32+D34+D107+D111+D163+D172+D204+D206+D207+D210+D211+D212+D213)</f>
        <v>0</v>
      </c>
      <c r="E31" s="23">
        <f t="shared" si="2"/>
        <v>34375000000</v>
      </c>
      <c r="F31" s="24">
        <f t="shared" si="3"/>
        <v>99.959289307627444</v>
      </c>
      <c r="G31" s="22">
        <f>SUM(G32+G34+G107+G111+G163+G172+G204+G206+G207+G210+G211+G212+G213)</f>
        <v>6290695258</v>
      </c>
      <c r="H31" s="25">
        <f t="shared" si="0"/>
        <v>18.30020438690909</v>
      </c>
      <c r="I31" s="24">
        <f t="shared" si="1"/>
        <v>28084304742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33706946589</v>
      </c>
      <c r="D111" s="22">
        <f>SUM(D112+D146+D147+D148+D151+D152+D153)</f>
        <v>0</v>
      </c>
      <c r="E111" s="23">
        <f t="shared" si="10"/>
        <v>33706946589</v>
      </c>
      <c r="F111" s="24">
        <f t="shared" si="11"/>
        <v>98.016652385937363</v>
      </c>
      <c r="G111" s="22">
        <f>SUM(G112+G146+G147+G148+G151+G152+G153)</f>
        <v>6231654230</v>
      </c>
      <c r="H111" s="25">
        <f t="shared" si="8"/>
        <v>18.487744695432163</v>
      </c>
      <c r="I111" s="24">
        <f t="shared" si="9"/>
        <v>27475292359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32726946589</v>
      </c>
      <c r="D112" s="22">
        <f>SUM(D113:D145)-D115-D124-D127-D135-D139</f>
        <v>0</v>
      </c>
      <c r="E112" s="23">
        <f t="shared" si="10"/>
        <v>32726946589</v>
      </c>
      <c r="F112" s="24">
        <f t="shared" si="11"/>
        <v>95.166903919858086</v>
      </c>
      <c r="G112" s="22">
        <f>SUM(G113:G145)-G115-G124-G127-G135-G139</f>
        <v>5174711163</v>
      </c>
      <c r="H112" s="25">
        <f t="shared" si="8"/>
        <v>15.811775012152509</v>
      </c>
      <c r="I112" s="24">
        <f t="shared" si="9"/>
        <v>27552235426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8207123</v>
      </c>
      <c r="D113" s="22"/>
      <c r="E113" s="23">
        <f t="shared" si="10"/>
        <v>8207123</v>
      </c>
      <c r="F113" s="24">
        <f t="shared" si="11"/>
        <v>2.3865547122626424E-2</v>
      </c>
      <c r="G113" s="22">
        <v>1147599259</v>
      </c>
      <c r="H113" s="25">
        <f t="shared" si="8"/>
        <v>13982.966491424582</v>
      </c>
      <c r="I113" s="24">
        <f t="shared" si="9"/>
        <v>-1139392136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117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463000000</v>
      </c>
      <c r="D115" s="22">
        <f>SUM(D116:D117)</f>
        <v>0</v>
      </c>
      <c r="E115" s="23">
        <f t="shared" si="10"/>
        <v>463000000</v>
      </c>
      <c r="F115" s="24">
        <f t="shared" si="11"/>
        <v>1.3463607548925529</v>
      </c>
      <c r="G115" s="22">
        <f>SUM(G116:G117)</f>
        <v>0</v>
      </c>
      <c r="H115" s="25">
        <f t="shared" si="8"/>
        <v>0</v>
      </c>
      <c r="I115" s="24">
        <f t="shared" si="9"/>
        <v>463000000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463000000</v>
      </c>
      <c r="D116" s="22"/>
      <c r="E116" s="23">
        <f t="shared" si="10"/>
        <v>463000000</v>
      </c>
      <c r="F116" s="24">
        <f t="shared" si="11"/>
        <v>1.3463607548925529</v>
      </c>
      <c r="G116" s="22"/>
      <c r="H116" s="25">
        <f t="shared" si="8"/>
        <v>0</v>
      </c>
      <c r="I116" s="24">
        <f t="shared" si="9"/>
        <v>463000000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4387174100</v>
      </c>
      <c r="D119" s="22"/>
      <c r="E119" s="23">
        <f t="shared" si="10"/>
        <v>4387174100</v>
      </c>
      <c r="F119" s="24">
        <f t="shared" si="11"/>
        <v>12.757492512140512</v>
      </c>
      <c r="G119" s="22"/>
      <c r="H119" s="25">
        <f t="shared" si="8"/>
        <v>0</v>
      </c>
      <c r="I119" s="24">
        <f t="shared" si="9"/>
        <v>4387174100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735290124</v>
      </c>
      <c r="D121" s="22"/>
      <c r="E121" s="23">
        <f t="shared" si="10"/>
        <v>735290124</v>
      </c>
      <c r="F121" s="24">
        <f t="shared" si="11"/>
        <v>2.1381550030533019</v>
      </c>
      <c r="G121" s="22">
        <v>51461090</v>
      </c>
      <c r="H121" s="25">
        <f t="shared" si="8"/>
        <v>6.9987462527104469</v>
      </c>
      <c r="I121" s="24">
        <f t="shared" si="9"/>
        <v>683829034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125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17096820003</v>
      </c>
      <c r="D123" s="22"/>
      <c r="E123" s="23">
        <f t="shared" si="10"/>
        <v>17096820003</v>
      </c>
      <c r="F123" s="24">
        <f t="shared" si="11"/>
        <v>49.715955692227162</v>
      </c>
      <c r="G123" s="22">
        <v>710687197</v>
      </c>
      <c r="H123" s="25">
        <f t="shared" si="8"/>
        <v>4.1568385049108247</v>
      </c>
      <c r="I123" s="24">
        <f t="shared" si="9"/>
        <v>16386132806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373002637</v>
      </c>
      <c r="D124" s="22">
        <f>SUM(D125:D126)</f>
        <v>0</v>
      </c>
      <c r="E124" s="23">
        <f t="shared" si="10"/>
        <v>373002637</v>
      </c>
      <c r="F124" s="24">
        <f t="shared" si="11"/>
        <v>1.0846568292186454</v>
      </c>
      <c r="G124" s="22">
        <f>SUM(G125:G126)</f>
        <v>20021360</v>
      </c>
      <c r="H124" s="25">
        <f t="shared" si="8"/>
        <v>5.3676188889785248</v>
      </c>
      <c r="I124" s="24">
        <f t="shared" si="9"/>
        <v>352981277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240915522</v>
      </c>
      <c r="D125" s="22"/>
      <c r="E125" s="23">
        <f t="shared" si="10"/>
        <v>240915522</v>
      </c>
      <c r="F125" s="24">
        <f t="shared" si="11"/>
        <v>0.7005598359940679</v>
      </c>
      <c r="G125" s="22">
        <v>20021360</v>
      </c>
      <c r="H125" s="25">
        <f t="shared" si="8"/>
        <v>8.3105313571285784</v>
      </c>
      <c r="I125" s="24">
        <f t="shared" si="9"/>
        <v>220894162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129</v>
      </c>
      <c r="C126" s="22">
        <v>132087115</v>
      </c>
      <c r="D126" s="22"/>
      <c r="E126" s="23">
        <f t="shared" si="10"/>
        <v>132087115</v>
      </c>
      <c r="F126" s="24">
        <f t="shared" si="11"/>
        <v>0.38409699322457763</v>
      </c>
      <c r="G126" s="22"/>
      <c r="H126" s="25">
        <f t="shared" si="8"/>
        <v>0</v>
      </c>
      <c r="I126" s="24">
        <f t="shared" si="9"/>
        <v>132087115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550000000</v>
      </c>
      <c r="D127" s="22">
        <f>SUM(D128:D129)</f>
        <v>0</v>
      </c>
      <c r="E127" s="23">
        <f t="shared" si="10"/>
        <v>550000000</v>
      </c>
      <c r="F127" s="24">
        <f t="shared" si="11"/>
        <v>1.5993486289220391</v>
      </c>
      <c r="G127" s="22">
        <f>SUM(G128:G129)</f>
        <v>134095084</v>
      </c>
      <c r="H127" s="25">
        <f t="shared" si="8"/>
        <v>24.380924363636364</v>
      </c>
      <c r="I127" s="24">
        <f t="shared" si="9"/>
        <v>415904916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400000000</v>
      </c>
      <c r="D128" s="22"/>
      <c r="E128" s="23">
        <f t="shared" si="10"/>
        <v>400000000</v>
      </c>
      <c r="F128" s="24">
        <f t="shared" si="11"/>
        <v>1.1631626392160284</v>
      </c>
      <c r="G128" s="22">
        <v>53664011</v>
      </c>
      <c r="H128" s="25">
        <f t="shared" si="8"/>
        <v>13.416002750000001</v>
      </c>
      <c r="I128" s="24">
        <f t="shared" si="9"/>
        <v>346335989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150000000</v>
      </c>
      <c r="D129" s="22"/>
      <c r="E129" s="23">
        <f t="shared" si="10"/>
        <v>150000000</v>
      </c>
      <c r="F129" s="24">
        <f t="shared" si="11"/>
        <v>0.43618598970601069</v>
      </c>
      <c r="G129" s="22">
        <v>80431073</v>
      </c>
      <c r="H129" s="25">
        <f t="shared" si="8"/>
        <v>53.620715333333337</v>
      </c>
      <c r="I129" s="24">
        <f t="shared" si="9"/>
        <v>69568927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341095573</v>
      </c>
      <c r="D134" s="22"/>
      <c r="E134" s="23">
        <f t="shared" si="10"/>
        <v>341095573</v>
      </c>
      <c r="F134" s="24">
        <f t="shared" si="11"/>
        <v>0.99187406728895866</v>
      </c>
      <c r="G134" s="22">
        <v>804524</v>
      </c>
      <c r="H134" s="25">
        <f t="shared" si="8"/>
        <v>0.23586468535022587</v>
      </c>
      <c r="I134" s="24">
        <f t="shared" si="9"/>
        <v>340291049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8772357029</v>
      </c>
      <c r="D135" s="22">
        <f>SUM(D136:D144)-D139</f>
        <v>0</v>
      </c>
      <c r="E135" s="23">
        <f t="shared" si="10"/>
        <v>8772357029</v>
      </c>
      <c r="F135" s="24">
        <f t="shared" si="11"/>
        <v>25.509194884992294</v>
      </c>
      <c r="G135" s="22">
        <f>SUM(G136:G144)-G139</f>
        <v>3110042649</v>
      </c>
      <c r="H135" s="25">
        <f t="shared" si="8"/>
        <v>35.452759602906035</v>
      </c>
      <c r="I135" s="24">
        <f t="shared" si="9"/>
        <v>5662314380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450000000</v>
      </c>
      <c r="D136" s="22"/>
      <c r="E136" s="23">
        <f t="shared" si="10"/>
        <v>450000000</v>
      </c>
      <c r="F136" s="24">
        <f t="shared" si="11"/>
        <v>1.308557969118032</v>
      </c>
      <c r="G136" s="22">
        <v>383007849</v>
      </c>
      <c r="H136" s="25">
        <f t="shared" si="8"/>
        <v>85.112855333333343</v>
      </c>
      <c r="I136" s="24">
        <f t="shared" si="9"/>
        <v>66992151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300000000</v>
      </c>
      <c r="D137" s="22"/>
      <c r="E137" s="23">
        <f t="shared" si="10"/>
        <v>300000000</v>
      </c>
      <c r="F137" s="24">
        <f t="shared" si="11"/>
        <v>0.87237197941202138</v>
      </c>
      <c r="G137" s="22">
        <v>176673005</v>
      </c>
      <c r="H137" s="25">
        <f t="shared" si="8"/>
        <v>58.891001666666668</v>
      </c>
      <c r="I137" s="24">
        <f t="shared" si="9"/>
        <v>123326995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7802357029</v>
      </c>
      <c r="D138" s="22"/>
      <c r="E138" s="23">
        <f t="shared" si="10"/>
        <v>7802357029</v>
      </c>
      <c r="F138" s="24">
        <f t="shared" si="11"/>
        <v>22.688525484893425</v>
      </c>
      <c r="G138" s="22">
        <v>2279039918</v>
      </c>
      <c r="H138" s="25">
        <f t="shared" si="8"/>
        <v>29.209633826409203</v>
      </c>
      <c r="I138" s="24">
        <f t="shared" si="9"/>
        <v>5523317111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220000000</v>
      </c>
      <c r="D139" s="22">
        <f>SUM(D140:D141)</f>
        <v>0</v>
      </c>
      <c r="E139" s="23">
        <f t="shared" si="10"/>
        <v>220000000</v>
      </c>
      <c r="F139" s="24">
        <f t="shared" si="11"/>
        <v>0.63973945156881562</v>
      </c>
      <c r="G139" s="22">
        <f>SUM(G140:G141)</f>
        <v>159170170</v>
      </c>
      <c r="H139" s="25">
        <f t="shared" si="8"/>
        <v>72.350077272727276</v>
      </c>
      <c r="I139" s="24">
        <f t="shared" si="9"/>
        <v>60829830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120000000</v>
      </c>
      <c r="D140" s="22"/>
      <c r="E140" s="23">
        <f t="shared" si="10"/>
        <v>120000000</v>
      </c>
      <c r="F140" s="24">
        <f t="shared" si="11"/>
        <v>0.34894879176480847</v>
      </c>
      <c r="G140" s="22">
        <v>46885730</v>
      </c>
      <c r="H140" s="25">
        <f t="shared" si="8"/>
        <v>39.071441666666665</v>
      </c>
      <c r="I140" s="24">
        <f t="shared" si="9"/>
        <v>73114270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>
        <v>100000000</v>
      </c>
      <c r="D141" s="22"/>
      <c r="E141" s="23">
        <f t="shared" si="10"/>
        <v>100000000</v>
      </c>
      <c r="F141" s="24">
        <f t="shared" si="11"/>
        <v>0.29079065980400709</v>
      </c>
      <c r="G141" s="22">
        <v>112284440</v>
      </c>
      <c r="H141" s="25">
        <f t="shared" si="8"/>
        <v>112.28443999999999</v>
      </c>
      <c r="I141" s="24">
        <f t="shared" si="9"/>
        <v>-12284440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>
        <v>76624306</v>
      </c>
      <c r="H142" s="25">
        <f t="shared" si="8"/>
        <v>0</v>
      </c>
      <c r="I142" s="24">
        <f t="shared" si="9"/>
        <v>-76624306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>
        <v>17351230</v>
      </c>
      <c r="H143" s="25">
        <f t="shared" si="8"/>
        <v>0</v>
      </c>
      <c r="I143" s="24">
        <f t="shared" si="9"/>
        <v>-17351230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/>
      <c r="D144" s="22"/>
      <c r="E144" s="23">
        <f t="shared" si="10"/>
        <v>0</v>
      </c>
      <c r="F144" s="24">
        <f t="shared" si="11"/>
        <v>0</v>
      </c>
      <c r="G144" s="22">
        <v>18176171</v>
      </c>
      <c r="H144" s="25">
        <f t="shared" si="8"/>
        <v>0</v>
      </c>
      <c r="I144" s="24">
        <f t="shared" si="9"/>
        <v>-18176171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980000000</v>
      </c>
      <c r="D153" s="22">
        <f>SUM(D155:D162)</f>
        <v>0</v>
      </c>
      <c r="E153" s="23">
        <f t="shared" si="10"/>
        <v>980000000</v>
      </c>
      <c r="F153" s="24">
        <f t="shared" si="11"/>
        <v>2.8497484660792693</v>
      </c>
      <c r="G153" s="22">
        <f>SUM(G155:G162)</f>
        <v>1056943067</v>
      </c>
      <c r="H153" s="25">
        <f t="shared" si="8"/>
        <v>107.85133336734694</v>
      </c>
      <c r="I153" s="24">
        <f t="shared" si="9"/>
        <v>-76943067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980000000</v>
      </c>
      <c r="D154" s="22">
        <f>SUM(D155:D160)</f>
        <v>0</v>
      </c>
      <c r="E154" s="23">
        <f t="shared" si="10"/>
        <v>980000000</v>
      </c>
      <c r="F154" s="24">
        <f t="shared" si="11"/>
        <v>2.8497484660792693</v>
      </c>
      <c r="G154" s="22">
        <f>SUM(G155:G160)</f>
        <v>1056943067</v>
      </c>
      <c r="H154" s="25">
        <f t="shared" si="8"/>
        <v>107.85133336734694</v>
      </c>
      <c r="I154" s="24">
        <f t="shared" si="9"/>
        <v>-76943067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151</v>
      </c>
      <c r="C156" s="22">
        <v>980000000</v>
      </c>
      <c r="D156" s="22"/>
      <c r="E156" s="23">
        <f t="shared" si="10"/>
        <v>980000000</v>
      </c>
      <c r="F156" s="24">
        <f t="shared" si="11"/>
        <v>2.8497484660792693</v>
      </c>
      <c r="G156" s="22">
        <v>939000000</v>
      </c>
      <c r="H156" s="25">
        <f t="shared" si="8"/>
        <v>95.816326530612244</v>
      </c>
      <c r="I156" s="24">
        <f t="shared" si="9"/>
        <v>41000000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>
        <v>117943067</v>
      </c>
      <c r="H157" s="25">
        <f t="shared" si="8"/>
        <v>0</v>
      </c>
      <c r="I157" s="24">
        <f t="shared" si="9"/>
        <v>-117943067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668053411</v>
      </c>
      <c r="D213" s="22"/>
      <c r="E213" s="23">
        <f t="shared" si="16"/>
        <v>668053411</v>
      </c>
      <c r="F213" s="24">
        <f t="shared" si="17"/>
        <v>1.9426369216900754</v>
      </c>
      <c r="G213" s="22">
        <v>59041028</v>
      </c>
      <c r="H213" s="25">
        <f t="shared" si="14"/>
        <v>8.8377706075360489</v>
      </c>
      <c r="I213" s="24">
        <f t="shared" si="15"/>
        <v>609012383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14000000</v>
      </c>
      <c r="D300" s="17">
        <f>SUM(D330:D335)+D317+D312+D301</f>
        <v>0</v>
      </c>
      <c r="E300" s="18">
        <f t="shared" si="21"/>
        <v>14000000</v>
      </c>
      <c r="F300" s="19">
        <f t="shared" si="22"/>
        <v>4.0710692372560989E-2</v>
      </c>
      <c r="G300" s="17">
        <f>SUM(G330:G335)+G317+G312+G301</f>
        <v>5081500</v>
      </c>
      <c r="H300" s="25">
        <f t="shared" si="25"/>
        <v>36.296428571428571</v>
      </c>
      <c r="I300" s="24">
        <f t="shared" si="23"/>
        <v>8918500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14000000</v>
      </c>
      <c r="D317" s="22">
        <f>SUM(D318:D329)-D325</f>
        <v>0</v>
      </c>
      <c r="E317" s="23">
        <f t="shared" si="27"/>
        <v>14000000</v>
      </c>
      <c r="F317" s="24">
        <f t="shared" si="28"/>
        <v>4.0710692372560989E-2</v>
      </c>
      <c r="G317" s="22">
        <f>SUM(G318:G329)-G325</f>
        <v>5081500</v>
      </c>
      <c r="H317" s="25">
        <f t="shared" si="25"/>
        <v>36.296428571428571</v>
      </c>
      <c r="I317" s="24">
        <f t="shared" si="23"/>
        <v>8918500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14000000</v>
      </c>
      <c r="D329" s="22"/>
      <c r="E329" s="23">
        <f t="shared" si="27"/>
        <v>14000000</v>
      </c>
      <c r="F329" s="24">
        <f t="shared" si="28"/>
        <v>4.0710692372560989E-2</v>
      </c>
      <c r="G329" s="22">
        <v>5081500</v>
      </c>
      <c r="H329" s="25">
        <f t="shared" si="25"/>
        <v>36.296428571428571</v>
      </c>
      <c r="I329" s="24">
        <f t="shared" si="23"/>
        <v>8918500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34389000000</v>
      </c>
      <c r="D341" s="45">
        <f>SUM(D8+D12)</f>
        <v>0</v>
      </c>
      <c r="E341" s="46">
        <f t="shared" si="27"/>
        <v>34389000000</v>
      </c>
      <c r="F341" s="47">
        <f t="shared" si="28"/>
        <v>100</v>
      </c>
      <c r="G341" s="45">
        <f>SUM(G8+G12)</f>
        <v>6295776758</v>
      </c>
      <c r="H341" s="48">
        <f t="shared" si="25"/>
        <v>18.307530774375529</v>
      </c>
      <c r="I341" s="47">
        <f t="shared" si="29"/>
        <v>28093223242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411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27446000000</v>
      </c>
      <c r="D7" s="10">
        <f>SUM(D8+D12)</f>
        <v>0</v>
      </c>
      <c r="E7" s="11">
        <f>SUM(C7:D7)</f>
        <v>27446000000</v>
      </c>
      <c r="F7" s="12">
        <f>IF(OR(E7=0,E$7=0),0,E7/E$7)*100</f>
        <v>100</v>
      </c>
      <c r="G7" s="10">
        <f>SUM(G8+G12)</f>
        <v>7158740418</v>
      </c>
      <c r="H7" s="13">
        <f t="shared" ref="H7:H92" si="0">IF(OR(G7=0,E7=0),0,G7/E7)*100</f>
        <v>26.083000867157324</v>
      </c>
      <c r="I7" s="12">
        <f>SUM(E7-G7)</f>
        <v>20287259582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1767095603</v>
      </c>
      <c r="H8" s="20">
        <f t="shared" si="0"/>
        <v>0</v>
      </c>
      <c r="I8" s="19">
        <f t="shared" ref="I8:I93" si="1">SUM(E8-G8)</f>
        <v>-1767095603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>
        <v>1767095603</v>
      </c>
      <c r="H11" s="25">
        <f t="shared" si="0"/>
        <v>0</v>
      </c>
      <c r="I11" s="24">
        <f t="shared" si="1"/>
        <v>-1767095603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27446000000</v>
      </c>
      <c r="D12" s="17">
        <f>SUM(D13+D218+D300)</f>
        <v>0</v>
      </c>
      <c r="E12" s="18">
        <f t="shared" si="2"/>
        <v>27446000000</v>
      </c>
      <c r="F12" s="19">
        <f t="shared" si="3"/>
        <v>100</v>
      </c>
      <c r="G12" s="17">
        <f>SUM(G13+G218+G300)</f>
        <v>5391644815</v>
      </c>
      <c r="H12" s="20">
        <f t="shared" si="0"/>
        <v>19.64455590978649</v>
      </c>
      <c r="I12" s="19">
        <f t="shared" si="1"/>
        <v>22054355185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27446000000</v>
      </c>
      <c r="D13" s="17">
        <f>SUM(D14+D31+D214)</f>
        <v>0</v>
      </c>
      <c r="E13" s="18">
        <f t="shared" si="2"/>
        <v>27446000000</v>
      </c>
      <c r="F13" s="19">
        <f t="shared" si="3"/>
        <v>100</v>
      </c>
      <c r="G13" s="17">
        <f>SUM(G14+G31+G214)</f>
        <v>5366236054</v>
      </c>
      <c r="H13" s="20">
        <f t="shared" si="0"/>
        <v>19.551978627122349</v>
      </c>
      <c r="I13" s="19">
        <f t="shared" si="1"/>
        <v>22079763946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27446000000</v>
      </c>
      <c r="D31" s="22">
        <f>SUM(D32+D34+D107+D111+D163+D172+D204+D206+D207+D210+D211+D212+D213)</f>
        <v>0</v>
      </c>
      <c r="E31" s="23">
        <f t="shared" si="2"/>
        <v>27446000000</v>
      </c>
      <c r="F31" s="24">
        <f t="shared" si="3"/>
        <v>100</v>
      </c>
      <c r="G31" s="22">
        <f>SUM(G32+G34+G107+G111+G163+G172+G204+G206+G207+G210+G211+G212+G213)</f>
        <v>5366236054</v>
      </c>
      <c r="H31" s="25">
        <f t="shared" si="0"/>
        <v>19.551978627122349</v>
      </c>
      <c r="I31" s="24">
        <f t="shared" si="1"/>
        <v>22079763946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27446000000</v>
      </c>
      <c r="D111" s="22">
        <f>SUM(D112+D146+D147+D148+D151+D152+D153)</f>
        <v>0</v>
      </c>
      <c r="E111" s="23">
        <f t="shared" si="10"/>
        <v>27446000000</v>
      </c>
      <c r="F111" s="24">
        <f t="shared" si="11"/>
        <v>100</v>
      </c>
      <c r="G111" s="22">
        <f>SUM(G112+G146+G147+G148+G151+G152+G153)</f>
        <v>5366236054</v>
      </c>
      <c r="H111" s="25">
        <f t="shared" si="8"/>
        <v>19.551978627122349</v>
      </c>
      <c r="I111" s="24">
        <f t="shared" si="9"/>
        <v>22079763946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23396827000</v>
      </c>
      <c r="D112" s="22">
        <f>SUM(D113:D145)-D115-D124-D127-D135-D139</f>
        <v>0</v>
      </c>
      <c r="E112" s="23">
        <f t="shared" si="10"/>
        <v>23396827000</v>
      </c>
      <c r="F112" s="24">
        <f t="shared" si="11"/>
        <v>85.246764555855137</v>
      </c>
      <c r="G112" s="22">
        <f>SUM(G113:G145)-G115-G124-G127-G135-G139</f>
        <v>3501488054</v>
      </c>
      <c r="H112" s="25">
        <f t="shared" si="8"/>
        <v>14.965653479422658</v>
      </c>
      <c r="I112" s="24">
        <f t="shared" si="9"/>
        <v>19895338946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/>
      <c r="D113" s="22"/>
      <c r="E113" s="23">
        <f t="shared" si="10"/>
        <v>0</v>
      </c>
      <c r="F113" s="24">
        <f t="shared" si="11"/>
        <v>0</v>
      </c>
      <c r="G113" s="22">
        <v>55000000</v>
      </c>
      <c r="H113" s="25">
        <f t="shared" si="8"/>
        <v>0</v>
      </c>
      <c r="I113" s="24">
        <f t="shared" si="9"/>
        <v>-55000000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12745429000</v>
      </c>
      <c r="D114" s="22"/>
      <c r="E114" s="23">
        <f t="shared" si="10"/>
        <v>12745429000</v>
      </c>
      <c r="F114" s="24">
        <f t="shared" si="11"/>
        <v>46.438202288129418</v>
      </c>
      <c r="G114" s="22">
        <v>2074467929</v>
      </c>
      <c r="H114" s="25">
        <f t="shared" si="8"/>
        <v>16.276171865223212</v>
      </c>
      <c r="I114" s="24">
        <f t="shared" si="9"/>
        <v>10670961071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459000000</v>
      </c>
      <c r="D115" s="22">
        <f>SUM(D116:D117)</f>
        <v>0</v>
      </c>
      <c r="E115" s="23">
        <f t="shared" si="10"/>
        <v>459000000</v>
      </c>
      <c r="F115" s="24">
        <f t="shared" si="11"/>
        <v>1.6723748451504774</v>
      </c>
      <c r="G115" s="22">
        <f>SUM(G116:G117)</f>
        <v>46281783</v>
      </c>
      <c r="H115" s="25">
        <f t="shared" si="8"/>
        <v>10.083177124183006</v>
      </c>
      <c r="I115" s="24">
        <f t="shared" si="9"/>
        <v>412718217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459000000</v>
      </c>
      <c r="D116" s="22"/>
      <c r="E116" s="23">
        <f t="shared" si="10"/>
        <v>459000000</v>
      </c>
      <c r="F116" s="24">
        <f t="shared" si="11"/>
        <v>1.6723748451504774</v>
      </c>
      <c r="G116" s="22">
        <v>46281783</v>
      </c>
      <c r="H116" s="25">
        <f t="shared" si="8"/>
        <v>10.083177124183006</v>
      </c>
      <c r="I116" s="24">
        <f t="shared" si="9"/>
        <v>412718217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1088022000</v>
      </c>
      <c r="D119" s="22"/>
      <c r="E119" s="23">
        <f t="shared" si="10"/>
        <v>1088022000</v>
      </c>
      <c r="F119" s="24">
        <f t="shared" si="11"/>
        <v>3.9642279384974133</v>
      </c>
      <c r="G119" s="22"/>
      <c r="H119" s="25">
        <f t="shared" si="8"/>
        <v>0</v>
      </c>
      <c r="I119" s="24">
        <f t="shared" si="9"/>
        <v>1088022000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672796000</v>
      </c>
      <c r="D121" s="22"/>
      <c r="E121" s="23">
        <f t="shared" si="10"/>
        <v>672796000</v>
      </c>
      <c r="F121" s="24">
        <f t="shared" si="11"/>
        <v>2.4513444582088462</v>
      </c>
      <c r="G121" s="22">
        <v>16525884</v>
      </c>
      <c r="H121" s="25">
        <f t="shared" si="8"/>
        <v>2.4562993834683917</v>
      </c>
      <c r="I121" s="24">
        <f t="shared" si="9"/>
        <v>656270116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3676499000</v>
      </c>
      <c r="D122" s="22"/>
      <c r="E122" s="23">
        <f t="shared" si="10"/>
        <v>3676499000</v>
      </c>
      <c r="F122" s="24">
        <f t="shared" si="11"/>
        <v>13.395390949500838</v>
      </c>
      <c r="G122" s="22">
        <v>695376666</v>
      </c>
      <c r="H122" s="25">
        <f t="shared" si="8"/>
        <v>18.914099147041792</v>
      </c>
      <c r="I122" s="24">
        <f t="shared" si="9"/>
        <v>2981122334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1243501000</v>
      </c>
      <c r="D123" s="22"/>
      <c r="E123" s="23">
        <f t="shared" si="10"/>
        <v>1243501000</v>
      </c>
      <c r="F123" s="24">
        <f t="shared" si="11"/>
        <v>4.5307185017853238</v>
      </c>
      <c r="G123" s="22">
        <v>46124704</v>
      </c>
      <c r="H123" s="25">
        <f t="shared" si="8"/>
        <v>3.709261512455559</v>
      </c>
      <c r="I123" s="24">
        <f t="shared" si="9"/>
        <v>1197376296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21000000</v>
      </c>
      <c r="D124" s="22">
        <f>SUM(D125:D126)</f>
        <v>0</v>
      </c>
      <c r="E124" s="23">
        <f t="shared" si="10"/>
        <v>21000000</v>
      </c>
      <c r="F124" s="24">
        <f t="shared" si="11"/>
        <v>7.6513881804270198E-2</v>
      </c>
      <c r="G124" s="22">
        <f>SUM(G125:G126)</f>
        <v>9927201</v>
      </c>
      <c r="H124" s="25">
        <f t="shared" si="8"/>
        <v>47.272385714285711</v>
      </c>
      <c r="I124" s="24">
        <f t="shared" si="9"/>
        <v>11072799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21000000</v>
      </c>
      <c r="D125" s="22"/>
      <c r="E125" s="23">
        <f t="shared" si="10"/>
        <v>21000000</v>
      </c>
      <c r="F125" s="24">
        <f t="shared" si="11"/>
        <v>7.6513881804270198E-2</v>
      </c>
      <c r="G125" s="22">
        <v>9927201</v>
      </c>
      <c r="H125" s="25">
        <f t="shared" si="8"/>
        <v>47.272385714285711</v>
      </c>
      <c r="I125" s="24">
        <f t="shared" si="9"/>
        <v>11072799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35000000</v>
      </c>
      <c r="D127" s="22">
        <f>SUM(D128:D129)</f>
        <v>0</v>
      </c>
      <c r="E127" s="23">
        <f t="shared" si="10"/>
        <v>35000000</v>
      </c>
      <c r="F127" s="24">
        <f t="shared" si="11"/>
        <v>0.12752313634045034</v>
      </c>
      <c r="G127" s="22">
        <f>SUM(G128:G129)</f>
        <v>10346182</v>
      </c>
      <c r="H127" s="25">
        <f t="shared" si="8"/>
        <v>29.56052</v>
      </c>
      <c r="I127" s="24">
        <f t="shared" si="9"/>
        <v>24653818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28000000</v>
      </c>
      <c r="D128" s="22"/>
      <c r="E128" s="23">
        <f t="shared" si="10"/>
        <v>28000000</v>
      </c>
      <c r="F128" s="24">
        <f t="shared" si="11"/>
        <v>0.10201850907236028</v>
      </c>
      <c r="G128" s="22">
        <v>8264122</v>
      </c>
      <c r="H128" s="25">
        <f t="shared" si="8"/>
        <v>29.514721428571427</v>
      </c>
      <c r="I128" s="24">
        <f t="shared" si="9"/>
        <v>19735878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7000000</v>
      </c>
      <c r="D129" s="22"/>
      <c r="E129" s="23">
        <f t="shared" si="10"/>
        <v>7000000</v>
      </c>
      <c r="F129" s="24">
        <f t="shared" si="11"/>
        <v>2.5504627268090069E-2</v>
      </c>
      <c r="G129" s="22">
        <v>2082060</v>
      </c>
      <c r="H129" s="25">
        <f t="shared" si="8"/>
        <v>29.743714285714283</v>
      </c>
      <c r="I129" s="24">
        <f t="shared" si="9"/>
        <v>4917940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>
        <v>30923529</v>
      </c>
      <c r="H131" s="25">
        <f t="shared" si="8"/>
        <v>0</v>
      </c>
      <c r="I131" s="24">
        <f t="shared" si="9"/>
        <v>-30923529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1080000000</v>
      </c>
      <c r="D132" s="22"/>
      <c r="E132" s="23">
        <f t="shared" si="10"/>
        <v>1080000000</v>
      </c>
      <c r="F132" s="24">
        <f t="shared" si="11"/>
        <v>3.934999635648182</v>
      </c>
      <c r="G132" s="22">
        <v>53999627</v>
      </c>
      <c r="H132" s="25">
        <f t="shared" si="8"/>
        <v>4.9999654629629635</v>
      </c>
      <c r="I132" s="24">
        <f t="shared" si="9"/>
        <v>1026000373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661000</v>
      </c>
      <c r="D133" s="22"/>
      <c r="E133" s="23">
        <f t="shared" si="10"/>
        <v>661000</v>
      </c>
      <c r="F133" s="24">
        <f t="shared" si="11"/>
        <v>2.4083655177439336E-3</v>
      </c>
      <c r="G133" s="22">
        <v>154000</v>
      </c>
      <c r="H133" s="25">
        <f t="shared" si="8"/>
        <v>23.29803328290469</v>
      </c>
      <c r="I133" s="24">
        <f t="shared" si="9"/>
        <v>507000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1174919000</v>
      </c>
      <c r="D134" s="22"/>
      <c r="E134" s="23">
        <f t="shared" si="10"/>
        <v>1174919000</v>
      </c>
      <c r="F134" s="24">
        <f t="shared" si="11"/>
        <v>4.2808387378853023</v>
      </c>
      <c r="G134" s="22">
        <v>1072709</v>
      </c>
      <c r="H134" s="25">
        <f t="shared" si="8"/>
        <v>9.1300676897726571E-2</v>
      </c>
      <c r="I134" s="24">
        <f t="shared" si="9"/>
        <v>1173846291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1200000000</v>
      </c>
      <c r="D135" s="22">
        <f>SUM(D136:D144)-D139</f>
        <v>0</v>
      </c>
      <c r="E135" s="23">
        <f t="shared" si="10"/>
        <v>1200000000</v>
      </c>
      <c r="F135" s="24">
        <f t="shared" si="11"/>
        <v>4.372221817386869</v>
      </c>
      <c r="G135" s="22">
        <f>SUM(G136:G144)-G139</f>
        <v>461287840</v>
      </c>
      <c r="H135" s="25">
        <f t="shared" si="8"/>
        <v>38.440653333333337</v>
      </c>
      <c r="I135" s="24">
        <f t="shared" si="9"/>
        <v>738712160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924026000</v>
      </c>
      <c r="D136" s="22"/>
      <c r="E136" s="23">
        <f t="shared" si="10"/>
        <v>924026000</v>
      </c>
      <c r="F136" s="24">
        <f t="shared" si="11"/>
        <v>3.3667055308605991</v>
      </c>
      <c r="G136" s="22">
        <v>411197064</v>
      </c>
      <c r="H136" s="25">
        <f t="shared" si="8"/>
        <v>44.500594572014208</v>
      </c>
      <c r="I136" s="24">
        <f t="shared" si="9"/>
        <v>512828936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43015000</v>
      </c>
      <c r="D137" s="22"/>
      <c r="E137" s="23">
        <f t="shared" si="10"/>
        <v>43015000</v>
      </c>
      <c r="F137" s="24">
        <f t="shared" si="11"/>
        <v>0.15672593456241346</v>
      </c>
      <c r="G137" s="22">
        <v>3918584</v>
      </c>
      <c r="H137" s="25">
        <f t="shared" si="8"/>
        <v>9.1098082064396131</v>
      </c>
      <c r="I137" s="24">
        <f t="shared" si="9"/>
        <v>39096416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98666000</v>
      </c>
      <c r="D138" s="22"/>
      <c r="E138" s="23">
        <f t="shared" si="10"/>
        <v>98666000</v>
      </c>
      <c r="F138" s="24">
        <f t="shared" si="11"/>
        <v>0.35949136486191069</v>
      </c>
      <c r="G138" s="22">
        <v>13540354</v>
      </c>
      <c r="H138" s="25">
        <f t="shared" si="8"/>
        <v>13.723424482597855</v>
      </c>
      <c r="I138" s="24">
        <f t="shared" si="9"/>
        <v>85125646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20780000</v>
      </c>
      <c r="D139" s="22">
        <f>SUM(D140:D141)</f>
        <v>0</v>
      </c>
      <c r="E139" s="23">
        <f t="shared" si="10"/>
        <v>20780000</v>
      </c>
      <c r="F139" s="24">
        <f t="shared" si="11"/>
        <v>7.5712307804415943E-2</v>
      </c>
      <c r="G139" s="22">
        <f>SUM(G140:G141)</f>
        <v>3446650</v>
      </c>
      <c r="H139" s="25">
        <f t="shared" si="8"/>
        <v>16.586381135707413</v>
      </c>
      <c r="I139" s="24">
        <f t="shared" si="9"/>
        <v>17333350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20780000</v>
      </c>
      <c r="D140" s="22"/>
      <c r="E140" s="23">
        <f t="shared" si="10"/>
        <v>20780000</v>
      </c>
      <c r="F140" s="24">
        <f t="shared" si="11"/>
        <v>7.5712307804415943E-2</v>
      </c>
      <c r="G140" s="22">
        <v>3446650</v>
      </c>
      <c r="H140" s="25">
        <f t="shared" si="8"/>
        <v>16.586381135707413</v>
      </c>
      <c r="I140" s="24">
        <f t="shared" si="9"/>
        <v>17333350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110512000</v>
      </c>
      <c r="D142" s="22"/>
      <c r="E142" s="23">
        <f t="shared" si="10"/>
        <v>110512000</v>
      </c>
      <c r="F142" s="24">
        <f t="shared" si="11"/>
        <v>0.40265248123588138</v>
      </c>
      <c r="G142" s="22">
        <v>29112988</v>
      </c>
      <c r="H142" s="25">
        <f t="shared" si="8"/>
        <v>26.343734617055159</v>
      </c>
      <c r="I142" s="24">
        <f t="shared" si="9"/>
        <v>81399012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>
        <v>64200</v>
      </c>
      <c r="H143" s="25">
        <f t="shared" si="8"/>
        <v>0</v>
      </c>
      <c r="I143" s="24">
        <f t="shared" si="9"/>
        <v>-64200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3001000</v>
      </c>
      <c r="D144" s="22"/>
      <c r="E144" s="23">
        <f t="shared" si="10"/>
        <v>3001000</v>
      </c>
      <c r="F144" s="24">
        <f t="shared" si="11"/>
        <v>1.0934198061648328E-2</v>
      </c>
      <c r="G144" s="22">
        <v>8000</v>
      </c>
      <c r="H144" s="25">
        <f t="shared" si="8"/>
        <v>0.26657780739753417</v>
      </c>
      <c r="I144" s="24">
        <f t="shared" si="9"/>
        <v>2993000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4049173000</v>
      </c>
      <c r="D153" s="22">
        <f>SUM(D155:D162)</f>
        <v>0</v>
      </c>
      <c r="E153" s="23">
        <f t="shared" si="10"/>
        <v>4049173000</v>
      </c>
      <c r="F153" s="24">
        <f t="shared" si="11"/>
        <v>14.753235444144867</v>
      </c>
      <c r="G153" s="22">
        <f>SUM(G155:G162)</f>
        <v>1864748000</v>
      </c>
      <c r="H153" s="25">
        <f t="shared" si="8"/>
        <v>46.052564313749997</v>
      </c>
      <c r="I153" s="24">
        <f t="shared" si="9"/>
        <v>2184425000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4049173000</v>
      </c>
      <c r="D154" s="22">
        <f>SUM(D155:D160)</f>
        <v>0</v>
      </c>
      <c r="E154" s="23">
        <f t="shared" si="10"/>
        <v>4049173000</v>
      </c>
      <c r="F154" s="24">
        <f t="shared" si="11"/>
        <v>14.753235444144867</v>
      </c>
      <c r="G154" s="22">
        <f>SUM(G155:G160)</f>
        <v>1864748000</v>
      </c>
      <c r="H154" s="25">
        <f t="shared" si="8"/>
        <v>46.052564313749997</v>
      </c>
      <c r="I154" s="24">
        <f t="shared" si="9"/>
        <v>2184425000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>
        <v>40000000</v>
      </c>
      <c r="H159" s="25">
        <f t="shared" si="8"/>
        <v>0</v>
      </c>
      <c r="I159" s="24">
        <f t="shared" si="9"/>
        <v>-40000000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x14ac:dyDescent="0.2">
      <c r="A160" s="34">
        <v>21204990106</v>
      </c>
      <c r="B160" s="35" t="s">
        <v>155</v>
      </c>
      <c r="C160" s="22">
        <v>4049173000</v>
      </c>
      <c r="D160" s="22"/>
      <c r="E160" s="23">
        <f>SUM(C160:D160)</f>
        <v>4049173000</v>
      </c>
      <c r="F160" s="24">
        <f t="shared" si="11"/>
        <v>14.753235444144867</v>
      </c>
      <c r="G160" s="22">
        <v>1824748000</v>
      </c>
      <c r="H160" s="25">
        <f>IF(OR(G160=0,E160=0),0,G160/E160)*100</f>
        <v>45.064708274998381</v>
      </c>
      <c r="I160" s="24">
        <f>SUM(E160-G160)</f>
        <v>2224425000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hidden="1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/>
      <c r="H213" s="25">
        <f t="shared" si="14"/>
        <v>0</v>
      </c>
      <c r="I213" s="24">
        <f t="shared" si="15"/>
        <v>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0</v>
      </c>
      <c r="D300" s="17">
        <f>SUM(D330:D335)+D317+D312+D301</f>
        <v>0</v>
      </c>
      <c r="E300" s="18">
        <f t="shared" si="21"/>
        <v>0</v>
      </c>
      <c r="F300" s="19">
        <f t="shared" si="22"/>
        <v>0</v>
      </c>
      <c r="G300" s="17">
        <f>SUM(G330:G335)+G317+G312+G301</f>
        <v>25408761</v>
      </c>
      <c r="H300" s="25">
        <f t="shared" si="25"/>
        <v>0</v>
      </c>
      <c r="I300" s="24">
        <f t="shared" si="23"/>
        <v>-25408761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0</v>
      </c>
      <c r="D317" s="22">
        <f>SUM(D318:D329)-D325</f>
        <v>0</v>
      </c>
      <c r="E317" s="23">
        <f t="shared" si="27"/>
        <v>0</v>
      </c>
      <c r="F317" s="24">
        <f t="shared" si="28"/>
        <v>0</v>
      </c>
      <c r="G317" s="22">
        <f>SUM(G318:G329)-G325</f>
        <v>14423518</v>
      </c>
      <c r="H317" s="25">
        <f t="shared" si="25"/>
        <v>0</v>
      </c>
      <c r="I317" s="24">
        <f t="shared" si="23"/>
        <v>-14423518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/>
      <c r="D329" s="22"/>
      <c r="E329" s="23">
        <f t="shared" si="27"/>
        <v>0</v>
      </c>
      <c r="F329" s="24">
        <f t="shared" si="28"/>
        <v>0</v>
      </c>
      <c r="G329" s="22">
        <v>14423518</v>
      </c>
      <c r="H329" s="25">
        <f t="shared" si="25"/>
        <v>0</v>
      </c>
      <c r="I329" s="24">
        <f t="shared" si="23"/>
        <v>-14423518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10985243</v>
      </c>
      <c r="H335" s="25">
        <f t="shared" si="25"/>
        <v>0</v>
      </c>
      <c r="I335" s="24">
        <f t="shared" si="29"/>
        <v>-10985243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>
        <v>10985243</v>
      </c>
      <c r="H340" s="25">
        <f t="shared" si="25"/>
        <v>0</v>
      </c>
      <c r="I340" s="24">
        <f t="shared" si="29"/>
        <v>-10985243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27446000000</v>
      </c>
      <c r="D341" s="45">
        <f>SUM(D8+D12)</f>
        <v>0</v>
      </c>
      <c r="E341" s="46">
        <f t="shared" si="27"/>
        <v>27446000000</v>
      </c>
      <c r="F341" s="47">
        <f t="shared" si="28"/>
        <v>100</v>
      </c>
      <c r="G341" s="45">
        <f>SUM(G8+G12)</f>
        <v>7158740418</v>
      </c>
      <c r="H341" s="48">
        <f t="shared" si="25"/>
        <v>26.083000867157324</v>
      </c>
      <c r="I341" s="47">
        <f t="shared" si="29"/>
        <v>20287259582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.5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412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97068000000</v>
      </c>
      <c r="D7" s="10">
        <f>SUM(D8+D12)</f>
        <v>0</v>
      </c>
      <c r="E7" s="11">
        <f>SUM(C7:D7)</f>
        <v>97068000000</v>
      </c>
      <c r="F7" s="12">
        <f>IF(OR(E7=0,E$7=0),0,E7/E$7)*100</f>
        <v>100</v>
      </c>
      <c r="G7" s="10">
        <f>SUM(G8+G12)</f>
        <v>21223331432</v>
      </c>
      <c r="H7" s="13">
        <f t="shared" ref="H7:H92" si="0">IF(OR(G7=0,E7=0),0,G7/E7)*100</f>
        <v>21.86439550830346</v>
      </c>
      <c r="I7" s="12">
        <f>SUM(E7-G7)</f>
        <v>75844668568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5313064781</v>
      </c>
      <c r="H8" s="20">
        <f t="shared" si="0"/>
        <v>0</v>
      </c>
      <c r="I8" s="19">
        <f t="shared" ref="I8:I93" si="1">SUM(E8-G8)</f>
        <v>-5313064781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>
        <v>5313064781</v>
      </c>
      <c r="H11" s="25">
        <f t="shared" si="0"/>
        <v>0</v>
      </c>
      <c r="I11" s="24">
        <f t="shared" si="1"/>
        <v>-5313064781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97068000000</v>
      </c>
      <c r="D12" s="17">
        <f>SUM(D13+D218+D300)</f>
        <v>0</v>
      </c>
      <c r="E12" s="18">
        <f t="shared" si="2"/>
        <v>97068000000</v>
      </c>
      <c r="F12" s="19">
        <f t="shared" si="3"/>
        <v>100</v>
      </c>
      <c r="G12" s="17">
        <f>SUM(G13+G218+G300)</f>
        <v>15910266651</v>
      </c>
      <c r="H12" s="20">
        <f t="shared" si="0"/>
        <v>16.390846263444185</v>
      </c>
      <c r="I12" s="19">
        <f t="shared" si="1"/>
        <v>81157733349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97068000000</v>
      </c>
      <c r="D13" s="17">
        <f>SUM(D14+D31+D214)</f>
        <v>0</v>
      </c>
      <c r="E13" s="18">
        <f t="shared" si="2"/>
        <v>97068000000</v>
      </c>
      <c r="F13" s="19">
        <f t="shared" si="3"/>
        <v>100</v>
      </c>
      <c r="G13" s="17">
        <f>SUM(G14+G31+G214)</f>
        <v>15902415035</v>
      </c>
      <c r="H13" s="20">
        <f t="shared" si="0"/>
        <v>16.382757484443893</v>
      </c>
      <c r="I13" s="19">
        <f t="shared" si="1"/>
        <v>81165584965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97068000000</v>
      </c>
      <c r="D31" s="22">
        <f>SUM(D32+D34+D107+D111+D163+D172+D204+D206+D207+D210+D211+D212+D213)</f>
        <v>0</v>
      </c>
      <c r="E31" s="23">
        <f t="shared" si="2"/>
        <v>97068000000</v>
      </c>
      <c r="F31" s="24">
        <f t="shared" si="3"/>
        <v>100</v>
      </c>
      <c r="G31" s="22">
        <f>SUM(G32+G34+G107+G111+G163+G172+G204+G206+G207+G210+G211+G212+G213)</f>
        <v>15902415035</v>
      </c>
      <c r="H31" s="25">
        <f t="shared" si="0"/>
        <v>16.382757484443893</v>
      </c>
      <c r="I31" s="24">
        <f t="shared" si="1"/>
        <v>81165584965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97037000000</v>
      </c>
      <c r="D111" s="22">
        <f>SUM(D112+D146+D147+D148+D151+D152+D153)</f>
        <v>0</v>
      </c>
      <c r="E111" s="23">
        <f t="shared" si="10"/>
        <v>97037000000</v>
      </c>
      <c r="F111" s="24">
        <f t="shared" si="11"/>
        <v>99.968063625499653</v>
      </c>
      <c r="G111" s="22">
        <f>SUM(G112+G146+G147+G148+G151+G152+G153)</f>
        <v>15888519786</v>
      </c>
      <c r="H111" s="25">
        <f t="shared" si="8"/>
        <v>16.373671677813618</v>
      </c>
      <c r="I111" s="24">
        <f t="shared" si="9"/>
        <v>81148480214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97037000000</v>
      </c>
      <c r="D112" s="22">
        <f>SUM(D113:D145)-D115-D124-D127-D135-D139</f>
        <v>0</v>
      </c>
      <c r="E112" s="23">
        <f t="shared" si="10"/>
        <v>97037000000</v>
      </c>
      <c r="F112" s="24">
        <f t="shared" si="11"/>
        <v>99.968063625499653</v>
      </c>
      <c r="G112" s="22">
        <f>SUM(G113:G145)-G115-G124-G127-G135-G139</f>
        <v>15888519786</v>
      </c>
      <c r="H112" s="25">
        <f t="shared" si="8"/>
        <v>16.373671677813618</v>
      </c>
      <c r="I112" s="24">
        <f t="shared" si="9"/>
        <v>81148480214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10702434114</v>
      </c>
      <c r="D113" s="22"/>
      <c r="E113" s="23">
        <f t="shared" si="10"/>
        <v>10702434114</v>
      </c>
      <c r="F113" s="24">
        <f t="shared" si="11"/>
        <v>11.025707868710596</v>
      </c>
      <c r="G113" s="22">
        <v>1637327252</v>
      </c>
      <c r="H113" s="25">
        <f t="shared" si="8"/>
        <v>15.298643603497544</v>
      </c>
      <c r="I113" s="24">
        <f t="shared" si="9"/>
        <v>9065106862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25867955711</v>
      </c>
      <c r="D114" s="22"/>
      <c r="E114" s="23">
        <f t="shared" si="10"/>
        <v>25867955711</v>
      </c>
      <c r="F114" s="24">
        <f t="shared" si="11"/>
        <v>26.649313585321632</v>
      </c>
      <c r="G114" s="22">
        <v>3657748725</v>
      </c>
      <c r="H114" s="25">
        <f t="shared" si="8"/>
        <v>14.140076494118132</v>
      </c>
      <c r="I114" s="24">
        <f t="shared" si="9"/>
        <v>22210206986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3400000000</v>
      </c>
      <c r="D115" s="22">
        <f>SUM(D116:D117)</f>
        <v>0</v>
      </c>
      <c r="E115" s="23">
        <f t="shared" si="10"/>
        <v>3400000000</v>
      </c>
      <c r="F115" s="24">
        <f t="shared" si="11"/>
        <v>3.5026991387480946</v>
      </c>
      <c r="G115" s="22">
        <f>SUM(G116:G117)</f>
        <v>0</v>
      </c>
      <c r="H115" s="25">
        <f t="shared" si="8"/>
        <v>0</v>
      </c>
      <c r="I115" s="24">
        <f t="shared" si="9"/>
        <v>3400000000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3400000000</v>
      </c>
      <c r="D116" s="22"/>
      <c r="E116" s="23">
        <f t="shared" si="10"/>
        <v>3400000000</v>
      </c>
      <c r="F116" s="24">
        <f t="shared" si="11"/>
        <v>3.5026991387480946</v>
      </c>
      <c r="G116" s="22"/>
      <c r="H116" s="25">
        <f t="shared" si="8"/>
        <v>0</v>
      </c>
      <c r="I116" s="24">
        <f t="shared" si="9"/>
        <v>3400000000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2061384821</v>
      </c>
      <c r="D119" s="22"/>
      <c r="E119" s="23">
        <f t="shared" si="10"/>
        <v>2061384821</v>
      </c>
      <c r="F119" s="24">
        <f t="shared" si="11"/>
        <v>2.1236502462191451</v>
      </c>
      <c r="G119" s="22"/>
      <c r="H119" s="25">
        <f t="shared" si="8"/>
        <v>0</v>
      </c>
      <c r="I119" s="24">
        <f t="shared" si="9"/>
        <v>2061384821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4025000000</v>
      </c>
      <c r="D121" s="22"/>
      <c r="E121" s="23">
        <f t="shared" si="10"/>
        <v>4025000000</v>
      </c>
      <c r="F121" s="24">
        <f t="shared" si="11"/>
        <v>4.146577656900317</v>
      </c>
      <c r="G121" s="22">
        <v>67968429</v>
      </c>
      <c r="H121" s="25">
        <f t="shared" si="8"/>
        <v>1.6886566211180125</v>
      </c>
      <c r="I121" s="24">
        <f t="shared" si="9"/>
        <v>3957031571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13619000000</v>
      </c>
      <c r="D122" s="22"/>
      <c r="E122" s="23">
        <f t="shared" si="10"/>
        <v>13619000000</v>
      </c>
      <c r="F122" s="24">
        <f t="shared" si="11"/>
        <v>14.030370461944203</v>
      </c>
      <c r="G122" s="22">
        <v>2804316402</v>
      </c>
      <c r="H122" s="25">
        <f t="shared" si="8"/>
        <v>20.591206417504957</v>
      </c>
      <c r="I122" s="24">
        <f t="shared" si="9"/>
        <v>10814683598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18367225354</v>
      </c>
      <c r="D123" s="22"/>
      <c r="E123" s="23">
        <f t="shared" si="10"/>
        <v>18367225354</v>
      </c>
      <c r="F123" s="24">
        <f t="shared" si="11"/>
        <v>18.922018949602339</v>
      </c>
      <c r="G123" s="22">
        <v>780641372</v>
      </c>
      <c r="H123" s="25">
        <f t="shared" si="8"/>
        <v>4.2501867154909849</v>
      </c>
      <c r="I123" s="24">
        <f t="shared" si="9"/>
        <v>17586583982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1324000000</v>
      </c>
      <c r="D124" s="22">
        <f>SUM(D125:D126)</f>
        <v>0</v>
      </c>
      <c r="E124" s="23">
        <f t="shared" si="10"/>
        <v>1324000000</v>
      </c>
      <c r="F124" s="24">
        <f t="shared" si="11"/>
        <v>1.3639922528536697</v>
      </c>
      <c r="G124" s="22">
        <f>SUM(G125:G126)</f>
        <v>77998642</v>
      </c>
      <c r="H124" s="25">
        <f t="shared" si="8"/>
        <v>5.8911361027190337</v>
      </c>
      <c r="I124" s="24">
        <f t="shared" si="9"/>
        <v>1246001358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1324000000</v>
      </c>
      <c r="D125" s="22"/>
      <c r="E125" s="23">
        <f t="shared" si="10"/>
        <v>1324000000</v>
      </c>
      <c r="F125" s="24">
        <f t="shared" si="11"/>
        <v>1.3639922528536697</v>
      </c>
      <c r="G125" s="22">
        <v>77998642</v>
      </c>
      <c r="H125" s="25">
        <f t="shared" si="8"/>
        <v>5.8911361027190337</v>
      </c>
      <c r="I125" s="24">
        <f t="shared" si="9"/>
        <v>1246001358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1680000000</v>
      </c>
      <c r="D127" s="22">
        <f>SUM(D128:D129)</f>
        <v>0</v>
      </c>
      <c r="E127" s="23">
        <f t="shared" si="10"/>
        <v>1680000000</v>
      </c>
      <c r="F127" s="24">
        <f t="shared" si="11"/>
        <v>1.7307454567931762</v>
      </c>
      <c r="G127" s="22">
        <f>SUM(G128:G129)</f>
        <v>357496228</v>
      </c>
      <c r="H127" s="25">
        <f t="shared" si="8"/>
        <v>21.27953738095238</v>
      </c>
      <c r="I127" s="24">
        <f t="shared" si="9"/>
        <v>1322503772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1680000000</v>
      </c>
      <c r="D128" s="22"/>
      <c r="E128" s="23">
        <f t="shared" si="10"/>
        <v>1680000000</v>
      </c>
      <c r="F128" s="24">
        <f t="shared" si="11"/>
        <v>1.7307454567931762</v>
      </c>
      <c r="G128" s="22">
        <v>357496228</v>
      </c>
      <c r="H128" s="25">
        <f t="shared" si="8"/>
        <v>21.27953738095238</v>
      </c>
      <c r="I128" s="24">
        <f t="shared" si="9"/>
        <v>1322503772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133</v>
      </c>
      <c r="C130" s="22">
        <v>10000000</v>
      </c>
      <c r="D130" s="22"/>
      <c r="E130" s="23">
        <f t="shared" si="10"/>
        <v>10000000</v>
      </c>
      <c r="F130" s="24">
        <f t="shared" si="11"/>
        <v>1.030205629043557E-2</v>
      </c>
      <c r="G130" s="22"/>
      <c r="H130" s="25">
        <f t="shared" si="8"/>
        <v>0</v>
      </c>
      <c r="I130" s="24">
        <f t="shared" si="9"/>
        <v>10000000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180000000</v>
      </c>
      <c r="D131" s="22"/>
      <c r="E131" s="23">
        <f t="shared" si="10"/>
        <v>180000000</v>
      </c>
      <c r="F131" s="24">
        <f t="shared" si="11"/>
        <v>0.18543701322784029</v>
      </c>
      <c r="G131" s="22">
        <v>38795236</v>
      </c>
      <c r="H131" s="25">
        <f t="shared" si="8"/>
        <v>21.55290888888889</v>
      </c>
      <c r="I131" s="24">
        <f t="shared" si="9"/>
        <v>141204764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650000000</v>
      </c>
      <c r="D132" s="22"/>
      <c r="E132" s="23">
        <f t="shared" si="10"/>
        <v>650000000</v>
      </c>
      <c r="F132" s="24">
        <f t="shared" si="11"/>
        <v>0.66963365887831205</v>
      </c>
      <c r="G132" s="22"/>
      <c r="H132" s="25">
        <f t="shared" si="8"/>
        <v>0</v>
      </c>
      <c r="I132" s="24">
        <f t="shared" si="9"/>
        <v>650000000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60000000</v>
      </c>
      <c r="D133" s="22"/>
      <c r="E133" s="23">
        <f t="shared" si="10"/>
        <v>60000000</v>
      </c>
      <c r="F133" s="24">
        <f t="shared" si="11"/>
        <v>6.1812337742613424E-2</v>
      </c>
      <c r="G133" s="22"/>
      <c r="H133" s="25">
        <f t="shared" si="8"/>
        <v>0</v>
      </c>
      <c r="I133" s="24">
        <f t="shared" si="9"/>
        <v>60000000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100000000</v>
      </c>
      <c r="D134" s="22"/>
      <c r="E134" s="23">
        <f t="shared" si="10"/>
        <v>100000000</v>
      </c>
      <c r="F134" s="24">
        <f t="shared" si="11"/>
        <v>0.1030205629043557</v>
      </c>
      <c r="G134" s="22">
        <v>8611212</v>
      </c>
      <c r="H134" s="25">
        <f t="shared" si="8"/>
        <v>8.6112120000000001</v>
      </c>
      <c r="I134" s="24">
        <f t="shared" si="9"/>
        <v>91388788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14990000000</v>
      </c>
      <c r="D135" s="22">
        <f>SUM(D136:D144)-D139</f>
        <v>0</v>
      </c>
      <c r="E135" s="23">
        <f t="shared" si="10"/>
        <v>14990000000</v>
      </c>
      <c r="F135" s="24">
        <f t="shared" si="11"/>
        <v>15.442782379362921</v>
      </c>
      <c r="G135" s="22">
        <f>SUM(G136:G144)-G139</f>
        <v>6457616288</v>
      </c>
      <c r="H135" s="25">
        <f t="shared" si="8"/>
        <v>43.079494916611068</v>
      </c>
      <c r="I135" s="24">
        <f t="shared" si="9"/>
        <v>8532383712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3377000000</v>
      </c>
      <c r="D136" s="22"/>
      <c r="E136" s="23">
        <f t="shared" si="10"/>
        <v>3377000000</v>
      </c>
      <c r="F136" s="24">
        <f t="shared" si="11"/>
        <v>3.4790044092800927</v>
      </c>
      <c r="G136" s="22">
        <v>1788175260</v>
      </c>
      <c r="H136" s="25">
        <f t="shared" si="8"/>
        <v>52.951591945513762</v>
      </c>
      <c r="I136" s="24">
        <f t="shared" si="9"/>
        <v>1588824740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1798000000</v>
      </c>
      <c r="D137" s="22"/>
      <c r="E137" s="23">
        <f t="shared" si="10"/>
        <v>1798000000</v>
      </c>
      <c r="F137" s="24">
        <f t="shared" si="11"/>
        <v>1.8523097210203157</v>
      </c>
      <c r="G137" s="22">
        <v>1282255991</v>
      </c>
      <c r="H137" s="25">
        <f t="shared" si="8"/>
        <v>71.315683592880973</v>
      </c>
      <c r="I137" s="24">
        <f t="shared" si="9"/>
        <v>515744009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9061000000</v>
      </c>
      <c r="D138" s="22"/>
      <c r="E138" s="23">
        <f t="shared" si="10"/>
        <v>9061000000</v>
      </c>
      <c r="F138" s="24">
        <f t="shared" si="11"/>
        <v>9.3346932047636706</v>
      </c>
      <c r="G138" s="22">
        <v>3002122585</v>
      </c>
      <c r="H138" s="25">
        <f t="shared" si="8"/>
        <v>33.13235387926278</v>
      </c>
      <c r="I138" s="24">
        <f t="shared" si="9"/>
        <v>6058877415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456000000</v>
      </c>
      <c r="D139" s="22">
        <f>SUM(D140:D141)</f>
        <v>0</v>
      </c>
      <c r="E139" s="23">
        <f t="shared" si="10"/>
        <v>456000000</v>
      </c>
      <c r="F139" s="24">
        <f t="shared" si="11"/>
        <v>0.46977376684386202</v>
      </c>
      <c r="G139" s="22">
        <f>SUM(G140:G141)</f>
        <v>247172199</v>
      </c>
      <c r="H139" s="25">
        <f t="shared" si="8"/>
        <v>54.204429605263158</v>
      </c>
      <c r="I139" s="24">
        <f t="shared" si="9"/>
        <v>208827801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456000000</v>
      </c>
      <c r="D140" s="22"/>
      <c r="E140" s="23">
        <f t="shared" si="10"/>
        <v>456000000</v>
      </c>
      <c r="F140" s="24">
        <f t="shared" si="11"/>
        <v>0.46977376684386202</v>
      </c>
      <c r="G140" s="22">
        <v>202331160</v>
      </c>
      <c r="H140" s="25">
        <f t="shared" si="8"/>
        <v>44.370868421052634</v>
      </c>
      <c r="I140" s="24">
        <f t="shared" si="9"/>
        <v>253668840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>
        <v>44841039</v>
      </c>
      <c r="H141" s="25">
        <f t="shared" si="8"/>
        <v>0</v>
      </c>
      <c r="I141" s="24">
        <f t="shared" si="9"/>
        <v>-44841039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>
        <v>61054081</v>
      </c>
      <c r="H142" s="25">
        <f t="shared" si="8"/>
        <v>0</v>
      </c>
      <c r="I142" s="24">
        <f t="shared" si="9"/>
        <v>-61054081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60000000</v>
      </c>
      <c r="D143" s="22"/>
      <c r="E143" s="23">
        <f t="shared" si="10"/>
        <v>60000000</v>
      </c>
      <c r="F143" s="24">
        <f t="shared" si="11"/>
        <v>6.1812337742613424E-2</v>
      </c>
      <c r="G143" s="22">
        <v>13173281</v>
      </c>
      <c r="H143" s="25">
        <f t="shared" si="8"/>
        <v>21.955468333333332</v>
      </c>
      <c r="I143" s="24">
        <f t="shared" si="9"/>
        <v>46826719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238000000</v>
      </c>
      <c r="D144" s="22"/>
      <c r="E144" s="23">
        <f t="shared" si="10"/>
        <v>238000000</v>
      </c>
      <c r="F144" s="24">
        <f t="shared" si="11"/>
        <v>0.2451889397123666</v>
      </c>
      <c r="G144" s="22">
        <v>63662891</v>
      </c>
      <c r="H144" s="25">
        <f t="shared" si="8"/>
        <v>26.749113865546221</v>
      </c>
      <c r="I144" s="24">
        <f t="shared" si="9"/>
        <v>174337109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31000000</v>
      </c>
      <c r="D213" s="22"/>
      <c r="E213" s="23">
        <f t="shared" si="16"/>
        <v>31000000</v>
      </c>
      <c r="F213" s="24">
        <f t="shared" si="17"/>
        <v>3.1936374500350272E-2</v>
      </c>
      <c r="G213" s="22">
        <v>13895249</v>
      </c>
      <c r="H213" s="25">
        <f t="shared" si="14"/>
        <v>44.823383870967746</v>
      </c>
      <c r="I213" s="24">
        <f t="shared" si="15"/>
        <v>17104751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0</v>
      </c>
      <c r="D300" s="17">
        <f>SUM(D330:D335)+D317+D312+D301</f>
        <v>0</v>
      </c>
      <c r="E300" s="18">
        <f t="shared" si="21"/>
        <v>0</v>
      </c>
      <c r="F300" s="19">
        <f t="shared" si="22"/>
        <v>0</v>
      </c>
      <c r="G300" s="17">
        <f>SUM(G330:G335)+G317+G312+G301</f>
        <v>7851616</v>
      </c>
      <c r="H300" s="25">
        <f t="shared" si="25"/>
        <v>0</v>
      </c>
      <c r="I300" s="24">
        <f t="shared" si="23"/>
        <v>-7851616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0</v>
      </c>
      <c r="D317" s="22">
        <f>SUM(D318:D329)-D325</f>
        <v>0</v>
      </c>
      <c r="E317" s="23">
        <f t="shared" si="27"/>
        <v>0</v>
      </c>
      <c r="F317" s="24">
        <f t="shared" si="28"/>
        <v>0</v>
      </c>
      <c r="G317" s="22">
        <f>SUM(G318:G329)-G325</f>
        <v>7851616</v>
      </c>
      <c r="H317" s="25">
        <f t="shared" si="25"/>
        <v>0</v>
      </c>
      <c r="I317" s="24">
        <f t="shared" si="23"/>
        <v>-7851616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/>
      <c r="D329" s="22"/>
      <c r="E329" s="23">
        <f t="shared" si="27"/>
        <v>0</v>
      </c>
      <c r="F329" s="24">
        <f t="shared" si="28"/>
        <v>0</v>
      </c>
      <c r="G329" s="22">
        <v>7851616</v>
      </c>
      <c r="H329" s="25">
        <f t="shared" si="25"/>
        <v>0</v>
      </c>
      <c r="I329" s="24">
        <f t="shared" si="23"/>
        <v>-7851616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97068000000</v>
      </c>
      <c r="D341" s="45">
        <f>SUM(D8+D12)</f>
        <v>0</v>
      </c>
      <c r="E341" s="46">
        <f t="shared" si="27"/>
        <v>97068000000</v>
      </c>
      <c r="F341" s="47">
        <f t="shared" si="28"/>
        <v>100</v>
      </c>
      <c r="G341" s="45">
        <f>SUM(G8+G12)</f>
        <v>21223331432</v>
      </c>
      <c r="H341" s="48">
        <f t="shared" si="25"/>
        <v>21.86439550830346</v>
      </c>
      <c r="I341" s="47">
        <f t="shared" si="29"/>
        <v>75844668568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413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29979000000</v>
      </c>
      <c r="D7" s="10">
        <f>SUM(D8+D12)</f>
        <v>0</v>
      </c>
      <c r="E7" s="11">
        <f>SUM(C7:D7)</f>
        <v>29979000000</v>
      </c>
      <c r="F7" s="12">
        <f>IF(OR(E7=0,E$7=0),0,E7/E$7)*100</f>
        <v>100</v>
      </c>
      <c r="G7" s="10">
        <f>SUM(G8+G12)</f>
        <v>3431228154</v>
      </c>
      <c r="H7" s="13">
        <f t="shared" ref="H7:H92" si="0">IF(OR(G7=0,E7=0),0,G7/E7)*100</f>
        <v>11.445438987291103</v>
      </c>
      <c r="I7" s="12">
        <f>SUM(E7-G7)</f>
        <v>26547771846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29979000000</v>
      </c>
      <c r="D12" s="17">
        <f>SUM(D13+D218+D300)</f>
        <v>0</v>
      </c>
      <c r="E12" s="18">
        <f t="shared" si="2"/>
        <v>29979000000</v>
      </c>
      <c r="F12" s="19">
        <f t="shared" si="3"/>
        <v>100</v>
      </c>
      <c r="G12" s="17">
        <f>SUM(G13+G218+G300)</f>
        <v>3431228154</v>
      </c>
      <c r="H12" s="20">
        <f t="shared" si="0"/>
        <v>11.445438987291103</v>
      </c>
      <c r="I12" s="19">
        <f t="shared" si="1"/>
        <v>26547771846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29979000000</v>
      </c>
      <c r="D13" s="17">
        <f>SUM(D14+D31+D214)</f>
        <v>0</v>
      </c>
      <c r="E13" s="18">
        <f t="shared" si="2"/>
        <v>29979000000</v>
      </c>
      <c r="F13" s="19">
        <f t="shared" si="3"/>
        <v>100</v>
      </c>
      <c r="G13" s="17">
        <f>SUM(G14+G31+G214)</f>
        <v>3407591953</v>
      </c>
      <c r="H13" s="20">
        <f t="shared" si="0"/>
        <v>11.366596460855932</v>
      </c>
      <c r="I13" s="19">
        <f t="shared" si="1"/>
        <v>26571408047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29979000000</v>
      </c>
      <c r="D31" s="22">
        <f>SUM(D32+D34+D107+D111+D163+D172+D204+D206+D207+D210+D211+D212+D213)</f>
        <v>0</v>
      </c>
      <c r="E31" s="23">
        <f t="shared" si="2"/>
        <v>29979000000</v>
      </c>
      <c r="F31" s="24">
        <f t="shared" si="3"/>
        <v>100</v>
      </c>
      <c r="G31" s="22">
        <f>SUM(G32+G34+G107+G111+G163+G172+G204+G206+G207+G210+G211+G212+G213)</f>
        <v>3407591953</v>
      </c>
      <c r="H31" s="25">
        <f t="shared" si="0"/>
        <v>11.366596460855932</v>
      </c>
      <c r="I31" s="24">
        <f t="shared" si="1"/>
        <v>26571408047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29979000000</v>
      </c>
      <c r="D111" s="22">
        <f>SUM(D112+D146+D147+D148+D151+D152+D153)</f>
        <v>0</v>
      </c>
      <c r="E111" s="23">
        <f t="shared" si="10"/>
        <v>29979000000</v>
      </c>
      <c r="F111" s="24">
        <f t="shared" si="11"/>
        <v>100</v>
      </c>
      <c r="G111" s="22">
        <f>SUM(G112+G146+G147+G148+G151+G152+G153)</f>
        <v>3390409366</v>
      </c>
      <c r="H111" s="25">
        <f t="shared" si="8"/>
        <v>11.309281050068382</v>
      </c>
      <c r="I111" s="24">
        <f t="shared" si="9"/>
        <v>26588590634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29979000000</v>
      </c>
      <c r="D112" s="22">
        <f>SUM(D113:D145)-D115-D124-D127-D135-D139</f>
        <v>0</v>
      </c>
      <c r="E112" s="23">
        <f t="shared" si="10"/>
        <v>29979000000</v>
      </c>
      <c r="F112" s="24">
        <f t="shared" si="11"/>
        <v>100</v>
      </c>
      <c r="G112" s="22">
        <f>SUM(G113:G145)-G115-G124-G127-G135-G139</f>
        <v>3390409366</v>
      </c>
      <c r="H112" s="25">
        <f t="shared" si="8"/>
        <v>11.309281050068382</v>
      </c>
      <c r="I112" s="24">
        <f t="shared" si="9"/>
        <v>26588590634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/>
      <c r="D113" s="22"/>
      <c r="E113" s="23">
        <f t="shared" si="10"/>
        <v>0</v>
      </c>
      <c r="F113" s="24">
        <f t="shared" si="11"/>
        <v>0</v>
      </c>
      <c r="G113" s="22">
        <v>2885740</v>
      </c>
      <c r="H113" s="25">
        <f t="shared" si="8"/>
        <v>0</v>
      </c>
      <c r="I113" s="24">
        <f t="shared" si="9"/>
        <v>-2885740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19081845812</v>
      </c>
      <c r="D114" s="22"/>
      <c r="E114" s="23">
        <f t="shared" si="10"/>
        <v>19081845812</v>
      </c>
      <c r="F114" s="24">
        <f t="shared" si="11"/>
        <v>63.65070820240836</v>
      </c>
      <c r="G114" s="22">
        <v>1295580568</v>
      </c>
      <c r="H114" s="25">
        <f t="shared" si="8"/>
        <v>6.789597719028043</v>
      </c>
      <c r="I114" s="24">
        <f t="shared" si="9"/>
        <v>17786265244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355000000</v>
      </c>
      <c r="D115" s="22">
        <f>SUM(D116:D117)</f>
        <v>0</v>
      </c>
      <c r="E115" s="23">
        <f t="shared" si="10"/>
        <v>355000000</v>
      </c>
      <c r="F115" s="24">
        <f t="shared" si="11"/>
        <v>1.1841622469061677</v>
      </c>
      <c r="G115" s="22">
        <f>SUM(G116:G117)</f>
        <v>0</v>
      </c>
      <c r="H115" s="25">
        <f t="shared" si="8"/>
        <v>0</v>
      </c>
      <c r="I115" s="24">
        <f t="shared" si="9"/>
        <v>355000000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355000000</v>
      </c>
      <c r="D116" s="22"/>
      <c r="E116" s="23">
        <f t="shared" si="10"/>
        <v>355000000</v>
      </c>
      <c r="F116" s="24">
        <f t="shared" si="11"/>
        <v>1.1841622469061677</v>
      </c>
      <c r="G116" s="22"/>
      <c r="H116" s="25">
        <f t="shared" si="8"/>
        <v>0</v>
      </c>
      <c r="I116" s="24">
        <f t="shared" si="9"/>
        <v>355000000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1274941959</v>
      </c>
      <c r="D119" s="22"/>
      <c r="E119" s="23">
        <f t="shared" si="10"/>
        <v>1274941959</v>
      </c>
      <c r="F119" s="24">
        <f t="shared" si="11"/>
        <v>4.2527834784349041</v>
      </c>
      <c r="G119" s="22">
        <v>75000000</v>
      </c>
      <c r="H119" s="25">
        <f t="shared" si="8"/>
        <v>5.8826207319136481</v>
      </c>
      <c r="I119" s="24">
        <f t="shared" si="9"/>
        <v>1199941959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>
        <v>40000000</v>
      </c>
      <c r="H120" s="25">
        <f t="shared" si="8"/>
        <v>0</v>
      </c>
      <c r="I120" s="24">
        <f t="shared" si="9"/>
        <v>-40000000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62000000</v>
      </c>
      <c r="D121" s="22"/>
      <c r="E121" s="23">
        <f t="shared" si="10"/>
        <v>62000000</v>
      </c>
      <c r="F121" s="24">
        <f t="shared" si="11"/>
        <v>0.20681143467093632</v>
      </c>
      <c r="G121" s="22">
        <v>1363989</v>
      </c>
      <c r="H121" s="25">
        <f t="shared" si="8"/>
        <v>2.1999822580645163</v>
      </c>
      <c r="I121" s="24">
        <f t="shared" si="9"/>
        <v>60636011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6337712229</v>
      </c>
      <c r="D122" s="22"/>
      <c r="E122" s="23">
        <f t="shared" si="10"/>
        <v>6337712229</v>
      </c>
      <c r="F122" s="24">
        <f t="shared" si="11"/>
        <v>21.140505784048834</v>
      </c>
      <c r="G122" s="22">
        <v>1225655375</v>
      </c>
      <c r="H122" s="25">
        <f t="shared" si="8"/>
        <v>19.339082159515954</v>
      </c>
      <c r="I122" s="24">
        <f t="shared" si="9"/>
        <v>5112056854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350000000</v>
      </c>
      <c r="D123" s="22"/>
      <c r="E123" s="23">
        <f t="shared" si="10"/>
        <v>350000000</v>
      </c>
      <c r="F123" s="24">
        <f t="shared" si="11"/>
        <v>1.1674839054004471</v>
      </c>
      <c r="G123" s="22">
        <v>18610887</v>
      </c>
      <c r="H123" s="25">
        <f t="shared" si="8"/>
        <v>5.3173962857142856</v>
      </c>
      <c r="I123" s="24">
        <f t="shared" si="9"/>
        <v>331389113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5000000</v>
      </c>
      <c r="D124" s="22">
        <f>SUM(D125:D126)</f>
        <v>0</v>
      </c>
      <c r="E124" s="23">
        <f t="shared" si="10"/>
        <v>5000000</v>
      </c>
      <c r="F124" s="24">
        <f t="shared" si="11"/>
        <v>1.6678341505720673E-2</v>
      </c>
      <c r="G124" s="22">
        <f>SUM(G125:G126)</f>
        <v>0</v>
      </c>
      <c r="H124" s="25">
        <f t="shared" si="8"/>
        <v>0</v>
      </c>
      <c r="I124" s="24">
        <f t="shared" si="9"/>
        <v>5000000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5000000</v>
      </c>
      <c r="D125" s="22"/>
      <c r="E125" s="23">
        <f t="shared" si="10"/>
        <v>5000000</v>
      </c>
      <c r="F125" s="24">
        <f t="shared" si="11"/>
        <v>1.6678341505720673E-2</v>
      </c>
      <c r="G125" s="22"/>
      <c r="H125" s="25">
        <f t="shared" si="8"/>
        <v>0</v>
      </c>
      <c r="I125" s="24">
        <f t="shared" si="9"/>
        <v>5000000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69500000</v>
      </c>
      <c r="D127" s="22">
        <f>SUM(D128:D129)</f>
        <v>0</v>
      </c>
      <c r="E127" s="23">
        <f t="shared" si="10"/>
        <v>69500000</v>
      </c>
      <c r="F127" s="24">
        <f t="shared" si="11"/>
        <v>0.23182894692951733</v>
      </c>
      <c r="G127" s="22">
        <f>SUM(G128:G129)</f>
        <v>12689648</v>
      </c>
      <c r="H127" s="25">
        <f t="shared" si="8"/>
        <v>18.258486330935252</v>
      </c>
      <c r="I127" s="24">
        <f t="shared" si="9"/>
        <v>56810352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61000000</v>
      </c>
      <c r="D128" s="22"/>
      <c r="E128" s="23">
        <f t="shared" si="10"/>
        <v>61000000</v>
      </c>
      <c r="F128" s="24">
        <f t="shared" si="11"/>
        <v>0.2034757663697922</v>
      </c>
      <c r="G128" s="22">
        <v>10381648</v>
      </c>
      <c r="H128" s="25">
        <f t="shared" si="8"/>
        <v>17.019095081967215</v>
      </c>
      <c r="I128" s="24">
        <f t="shared" si="9"/>
        <v>50618352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8500000</v>
      </c>
      <c r="D129" s="22"/>
      <c r="E129" s="23">
        <f t="shared" si="10"/>
        <v>8500000</v>
      </c>
      <c r="F129" s="24">
        <f t="shared" si="11"/>
        <v>2.835318055972514E-2</v>
      </c>
      <c r="G129" s="22">
        <v>2308000</v>
      </c>
      <c r="H129" s="25">
        <f t="shared" si="8"/>
        <v>27.152941176470591</v>
      </c>
      <c r="I129" s="24">
        <f t="shared" si="9"/>
        <v>6192000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187000000</v>
      </c>
      <c r="D131" s="22"/>
      <c r="E131" s="23">
        <f t="shared" si="10"/>
        <v>187000000</v>
      </c>
      <c r="F131" s="24">
        <f t="shared" si="11"/>
        <v>0.62376997231395315</v>
      </c>
      <c r="G131" s="22">
        <v>48587201</v>
      </c>
      <c r="H131" s="25">
        <f t="shared" si="8"/>
        <v>25.982460427807485</v>
      </c>
      <c r="I131" s="24">
        <f t="shared" si="9"/>
        <v>138412799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1000000000</v>
      </c>
      <c r="D132" s="22"/>
      <c r="E132" s="23">
        <f t="shared" si="10"/>
        <v>1000000000</v>
      </c>
      <c r="F132" s="24">
        <f t="shared" si="11"/>
        <v>3.3356683011441337</v>
      </c>
      <c r="G132" s="22">
        <v>93168116</v>
      </c>
      <c r="H132" s="25">
        <f t="shared" si="8"/>
        <v>9.3168115999999994</v>
      </c>
      <c r="I132" s="24">
        <f t="shared" si="9"/>
        <v>906831884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325500000</v>
      </c>
      <c r="D134" s="22"/>
      <c r="E134" s="23">
        <f t="shared" si="10"/>
        <v>325500000</v>
      </c>
      <c r="F134" s="24">
        <f t="shared" si="11"/>
        <v>1.0857600320224157</v>
      </c>
      <c r="G134" s="22">
        <v>3177370</v>
      </c>
      <c r="H134" s="25">
        <f t="shared" si="8"/>
        <v>0.97615053763440862</v>
      </c>
      <c r="I134" s="24">
        <f t="shared" si="9"/>
        <v>322322630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930500000</v>
      </c>
      <c r="D135" s="22">
        <f>SUM(D136:D144)-D139</f>
        <v>0</v>
      </c>
      <c r="E135" s="23">
        <f t="shared" si="10"/>
        <v>930500000</v>
      </c>
      <c r="F135" s="24">
        <f t="shared" si="11"/>
        <v>3.103839354214617</v>
      </c>
      <c r="G135" s="22">
        <f>SUM(G136:G144)-G139</f>
        <v>573690472</v>
      </c>
      <c r="H135" s="25">
        <f t="shared" si="8"/>
        <v>61.654000214938208</v>
      </c>
      <c r="I135" s="24">
        <f t="shared" si="9"/>
        <v>356809528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704000000</v>
      </c>
      <c r="D136" s="22"/>
      <c r="E136" s="23">
        <f t="shared" si="10"/>
        <v>704000000</v>
      </c>
      <c r="F136" s="24">
        <f t="shared" si="11"/>
        <v>2.3483104840054705</v>
      </c>
      <c r="G136" s="22">
        <v>363584404</v>
      </c>
      <c r="H136" s="25">
        <f t="shared" si="8"/>
        <v>51.645511931818177</v>
      </c>
      <c r="I136" s="24">
        <f t="shared" si="9"/>
        <v>340415596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25600000</v>
      </c>
      <c r="D137" s="22"/>
      <c r="E137" s="23">
        <f t="shared" si="10"/>
        <v>25600000</v>
      </c>
      <c r="F137" s="24">
        <f t="shared" si="11"/>
        <v>8.5393108509289842E-2</v>
      </c>
      <c r="G137" s="22">
        <v>14302264</v>
      </c>
      <c r="H137" s="25">
        <f t="shared" si="8"/>
        <v>55.868218749999997</v>
      </c>
      <c r="I137" s="24">
        <f t="shared" si="9"/>
        <v>11297736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174000000</v>
      </c>
      <c r="D138" s="22"/>
      <c r="E138" s="23">
        <f t="shared" si="10"/>
        <v>174000000</v>
      </c>
      <c r="F138" s="24">
        <f t="shared" si="11"/>
        <v>0.58040628439907938</v>
      </c>
      <c r="G138" s="22">
        <v>162324844</v>
      </c>
      <c r="H138" s="25">
        <f t="shared" si="8"/>
        <v>93.290140229885054</v>
      </c>
      <c r="I138" s="24">
        <f t="shared" si="9"/>
        <v>11675156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13434000</v>
      </c>
      <c r="D139" s="22">
        <f>SUM(D140:D141)</f>
        <v>0</v>
      </c>
      <c r="E139" s="23">
        <f t="shared" si="10"/>
        <v>13434000</v>
      </c>
      <c r="F139" s="24">
        <f t="shared" si="11"/>
        <v>4.4811367957570299E-2</v>
      </c>
      <c r="G139" s="22">
        <f>SUM(G140:G141)</f>
        <v>224482</v>
      </c>
      <c r="H139" s="25">
        <f t="shared" si="8"/>
        <v>1.6709989578680959</v>
      </c>
      <c r="I139" s="24">
        <f t="shared" si="9"/>
        <v>13209518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13434000</v>
      </c>
      <c r="D140" s="22"/>
      <c r="E140" s="23">
        <f t="shared" si="10"/>
        <v>13434000</v>
      </c>
      <c r="F140" s="24">
        <f t="shared" si="11"/>
        <v>4.4811367957570299E-2</v>
      </c>
      <c r="G140" s="22">
        <v>224482</v>
      </c>
      <c r="H140" s="25">
        <f t="shared" si="8"/>
        <v>1.6709989578680959</v>
      </c>
      <c r="I140" s="24">
        <f t="shared" si="9"/>
        <v>13209518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>
        <v>23771339</v>
      </c>
      <c r="H142" s="25">
        <f t="shared" si="8"/>
        <v>0</v>
      </c>
      <c r="I142" s="24">
        <f t="shared" si="9"/>
        <v>-23771339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210000</v>
      </c>
      <c r="D143" s="22"/>
      <c r="E143" s="23">
        <f t="shared" si="10"/>
        <v>210000</v>
      </c>
      <c r="F143" s="24">
        <f t="shared" si="11"/>
        <v>7.0049034324026825E-4</v>
      </c>
      <c r="G143" s="22">
        <v>74780</v>
      </c>
      <c r="H143" s="25">
        <f t="shared" si="8"/>
        <v>35.609523809523807</v>
      </c>
      <c r="I143" s="24">
        <f t="shared" si="9"/>
        <v>135220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13256000</v>
      </c>
      <c r="D144" s="22"/>
      <c r="E144" s="23">
        <f t="shared" si="10"/>
        <v>13256000</v>
      </c>
      <c r="F144" s="24">
        <f t="shared" si="11"/>
        <v>4.4217618999966637E-2</v>
      </c>
      <c r="G144" s="22">
        <v>9408359</v>
      </c>
      <c r="H144" s="25">
        <f t="shared" si="8"/>
        <v>70.974343693421844</v>
      </c>
      <c r="I144" s="24">
        <f t="shared" si="9"/>
        <v>3847641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17182587</v>
      </c>
      <c r="H213" s="25">
        <f t="shared" si="14"/>
        <v>0</v>
      </c>
      <c r="I213" s="24">
        <f t="shared" si="15"/>
        <v>-17182587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0</v>
      </c>
      <c r="D300" s="17">
        <f>SUM(D330:D335)+D317+D312+D301</f>
        <v>0</v>
      </c>
      <c r="E300" s="18">
        <f t="shared" si="21"/>
        <v>0</v>
      </c>
      <c r="F300" s="19">
        <f t="shared" si="22"/>
        <v>0</v>
      </c>
      <c r="G300" s="17">
        <f>SUM(G330:G335)+G317+G312+G301</f>
        <v>23636201</v>
      </c>
      <c r="H300" s="25">
        <f t="shared" si="25"/>
        <v>0</v>
      </c>
      <c r="I300" s="24">
        <f t="shared" si="23"/>
        <v>-23636201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23117034</v>
      </c>
      <c r="H301" s="25">
        <f t="shared" si="25"/>
        <v>0</v>
      </c>
      <c r="I301" s="24">
        <f t="shared" si="23"/>
        <v>-23117034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>
        <v>23117034</v>
      </c>
      <c r="H302" s="25">
        <f t="shared" si="25"/>
        <v>0</v>
      </c>
      <c r="I302" s="24">
        <f t="shared" si="23"/>
        <v>-23117034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0</v>
      </c>
      <c r="D317" s="22">
        <f>SUM(D318:D329)-D325</f>
        <v>0</v>
      </c>
      <c r="E317" s="23">
        <f t="shared" si="27"/>
        <v>0</v>
      </c>
      <c r="F317" s="24">
        <f t="shared" si="28"/>
        <v>0</v>
      </c>
      <c r="G317" s="22">
        <f>SUM(G318:G329)-G325</f>
        <v>519167</v>
      </c>
      <c r="H317" s="25">
        <f t="shared" si="25"/>
        <v>0</v>
      </c>
      <c r="I317" s="24">
        <f t="shared" si="23"/>
        <v>-519167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/>
      <c r="D329" s="22"/>
      <c r="E329" s="23">
        <f t="shared" si="27"/>
        <v>0</v>
      </c>
      <c r="F329" s="24">
        <f t="shared" si="28"/>
        <v>0</v>
      </c>
      <c r="G329" s="22">
        <v>519167</v>
      </c>
      <c r="H329" s="25">
        <f t="shared" si="25"/>
        <v>0</v>
      </c>
      <c r="I329" s="24">
        <f t="shared" si="23"/>
        <v>-519167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29979000000</v>
      </c>
      <c r="D341" s="45">
        <f>SUM(D8+D12)</f>
        <v>0</v>
      </c>
      <c r="E341" s="46">
        <f t="shared" si="27"/>
        <v>29979000000</v>
      </c>
      <c r="F341" s="47">
        <f t="shared" si="28"/>
        <v>100</v>
      </c>
      <c r="G341" s="45">
        <f>SUM(G8+G12)</f>
        <v>3431228154</v>
      </c>
      <c r="H341" s="48">
        <f t="shared" si="25"/>
        <v>11.445438987291103</v>
      </c>
      <c r="I341" s="47">
        <f t="shared" si="29"/>
        <v>26547771846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414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60917000000</v>
      </c>
      <c r="D7" s="10">
        <f>SUM(D8+D12)</f>
        <v>0</v>
      </c>
      <c r="E7" s="11">
        <f>SUM(C7:D7)</f>
        <v>60917000000</v>
      </c>
      <c r="F7" s="12">
        <f>IF(OR(E7=0,E$7=0),0,E7/E$7)*100</f>
        <v>100</v>
      </c>
      <c r="G7" s="10">
        <f>SUM(G8+G12)</f>
        <v>8410863823</v>
      </c>
      <c r="H7" s="13">
        <f t="shared" ref="H7:H92" si="0">IF(OR(G7=0,E7=0),0,G7/E7)*100</f>
        <v>13.807088042746688</v>
      </c>
      <c r="I7" s="12">
        <f>SUM(E7-G7)</f>
        <v>52506136177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13922000000</v>
      </c>
      <c r="D8" s="17">
        <f>SUM(D9:D11)</f>
        <v>0</v>
      </c>
      <c r="E8" s="18">
        <f>SUM(C8:D8)</f>
        <v>13922000000</v>
      </c>
      <c r="F8" s="19">
        <f>IF(OR(E8=0,E$7=0),0,E8/E$7)*100</f>
        <v>22.854047310274638</v>
      </c>
      <c r="G8" s="17">
        <f>SUM(G9:G11)</f>
        <v>0</v>
      </c>
      <c r="H8" s="20">
        <f t="shared" si="0"/>
        <v>0</v>
      </c>
      <c r="I8" s="19">
        <f t="shared" ref="I8:I93" si="1">SUM(E8-G8)</f>
        <v>13922000000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v>13922000000</v>
      </c>
      <c r="D11" s="22"/>
      <c r="E11" s="23">
        <f t="shared" si="2"/>
        <v>13922000000</v>
      </c>
      <c r="F11" s="24">
        <f t="shared" si="3"/>
        <v>22.854047310274638</v>
      </c>
      <c r="G11" s="22"/>
      <c r="H11" s="25">
        <f t="shared" si="0"/>
        <v>0</v>
      </c>
      <c r="I11" s="24">
        <f t="shared" si="1"/>
        <v>13922000000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46995000000</v>
      </c>
      <c r="D12" s="17">
        <f>SUM(D13+D218+D300)</f>
        <v>0</v>
      </c>
      <c r="E12" s="18">
        <f t="shared" si="2"/>
        <v>46995000000</v>
      </c>
      <c r="F12" s="19">
        <f t="shared" si="3"/>
        <v>77.145952689725362</v>
      </c>
      <c r="G12" s="17">
        <f>SUM(G13+G218+G300)</f>
        <v>8410863823</v>
      </c>
      <c r="H12" s="20">
        <f t="shared" si="0"/>
        <v>17.897358916906054</v>
      </c>
      <c r="I12" s="19">
        <f t="shared" si="1"/>
        <v>38584136177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46994000000</v>
      </c>
      <c r="D13" s="17">
        <f>SUM(D14+D31+D214)</f>
        <v>0</v>
      </c>
      <c r="E13" s="18">
        <f t="shared" si="2"/>
        <v>46994000000</v>
      </c>
      <c r="F13" s="19">
        <f t="shared" si="3"/>
        <v>77.144311111840707</v>
      </c>
      <c r="G13" s="17">
        <f>SUM(G14+G31+G214)</f>
        <v>8300230919</v>
      </c>
      <c r="H13" s="20">
        <f t="shared" si="0"/>
        <v>17.662320549431843</v>
      </c>
      <c r="I13" s="19">
        <f t="shared" si="1"/>
        <v>38693769081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46994000000</v>
      </c>
      <c r="D31" s="22">
        <f>SUM(D32+D34+D107+D111+D163+D172+D204+D206+D207+D210+D211+D212+D213)</f>
        <v>0</v>
      </c>
      <c r="E31" s="23">
        <f t="shared" si="2"/>
        <v>46994000000</v>
      </c>
      <c r="F31" s="24">
        <f t="shared" si="3"/>
        <v>77.144311111840707</v>
      </c>
      <c r="G31" s="22">
        <f>SUM(G32+G34+G107+G111+G163+G172+G204+G206+G207+G210+G211+G212+G213)</f>
        <v>8300230919</v>
      </c>
      <c r="H31" s="25">
        <f t="shared" si="0"/>
        <v>17.662320549431843</v>
      </c>
      <c r="I31" s="24">
        <f t="shared" si="1"/>
        <v>38693769081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46894000000</v>
      </c>
      <c r="D111" s="22">
        <f>SUM(D112+D146+D147+D148+D151+D152+D153)</f>
        <v>0</v>
      </c>
      <c r="E111" s="23">
        <f t="shared" si="10"/>
        <v>46894000000</v>
      </c>
      <c r="F111" s="24">
        <f t="shared" si="11"/>
        <v>76.980153323374424</v>
      </c>
      <c r="G111" s="22">
        <f>SUM(G112+G146+G147+G148+G151+G152+G153)</f>
        <v>8274017638</v>
      </c>
      <c r="H111" s="25">
        <f t="shared" si="8"/>
        <v>17.644085891585277</v>
      </c>
      <c r="I111" s="24">
        <f t="shared" si="9"/>
        <v>38619982362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46894000000</v>
      </c>
      <c r="D112" s="22">
        <f>SUM(D113:D145)-D115-D124-D127-D135-D139</f>
        <v>0</v>
      </c>
      <c r="E112" s="23">
        <f t="shared" si="10"/>
        <v>46894000000</v>
      </c>
      <c r="F112" s="24">
        <f t="shared" si="11"/>
        <v>76.980153323374424</v>
      </c>
      <c r="G112" s="22">
        <f>SUM(G113:G145)-G115-G124-G127-G135-G139</f>
        <v>8274017638</v>
      </c>
      <c r="H112" s="25">
        <f t="shared" si="8"/>
        <v>17.644085891585277</v>
      </c>
      <c r="I112" s="24">
        <f t="shared" si="9"/>
        <v>38619982362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1609056769</v>
      </c>
      <c r="D113" s="22"/>
      <c r="E113" s="23">
        <f t="shared" si="10"/>
        <v>1609056769</v>
      </c>
      <c r="F113" s="24">
        <f t="shared" si="11"/>
        <v>2.6413920071572798</v>
      </c>
      <c r="G113" s="22">
        <v>257824245</v>
      </c>
      <c r="H113" s="25">
        <f t="shared" si="8"/>
        <v>16.023315644744663</v>
      </c>
      <c r="I113" s="24">
        <f t="shared" si="9"/>
        <v>1351232524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26769935759</v>
      </c>
      <c r="D114" s="22"/>
      <c r="E114" s="23">
        <f t="shared" si="10"/>
        <v>26769935759</v>
      </c>
      <c r="F114" s="24">
        <f t="shared" si="11"/>
        <v>43.944934515816605</v>
      </c>
      <c r="G114" s="22">
        <v>3760513394</v>
      </c>
      <c r="H114" s="25">
        <f t="shared" si="8"/>
        <v>14.047524909490013</v>
      </c>
      <c r="I114" s="24">
        <f t="shared" si="9"/>
        <v>23009422365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1224000000</v>
      </c>
      <c r="D115" s="22">
        <f>SUM(D116:D117)</f>
        <v>0</v>
      </c>
      <c r="E115" s="23">
        <f t="shared" si="10"/>
        <v>1224000000</v>
      </c>
      <c r="F115" s="24">
        <f t="shared" si="11"/>
        <v>2.0092913308271911</v>
      </c>
      <c r="G115" s="22">
        <f>SUM(G116:G117)</f>
        <v>0</v>
      </c>
      <c r="H115" s="25">
        <f t="shared" si="8"/>
        <v>0</v>
      </c>
      <c r="I115" s="24">
        <f t="shared" si="9"/>
        <v>1224000000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1224000000</v>
      </c>
      <c r="D116" s="22"/>
      <c r="E116" s="23">
        <f t="shared" si="10"/>
        <v>1224000000</v>
      </c>
      <c r="F116" s="24">
        <f t="shared" si="11"/>
        <v>2.0092913308271911</v>
      </c>
      <c r="G116" s="22"/>
      <c r="H116" s="25">
        <f t="shared" si="8"/>
        <v>0</v>
      </c>
      <c r="I116" s="24">
        <f t="shared" si="9"/>
        <v>1224000000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1334548254</v>
      </c>
      <c r="D119" s="22"/>
      <c r="E119" s="23">
        <f t="shared" si="10"/>
        <v>1334548254</v>
      </c>
      <c r="F119" s="24">
        <f t="shared" si="11"/>
        <v>2.1907648997816702</v>
      </c>
      <c r="G119" s="22">
        <v>333637065</v>
      </c>
      <c r="H119" s="25">
        <f t="shared" si="8"/>
        <v>25.000000112397586</v>
      </c>
      <c r="I119" s="24">
        <f t="shared" si="9"/>
        <v>1000911189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220459218</v>
      </c>
      <c r="D121" s="22"/>
      <c r="E121" s="23">
        <f t="shared" si="10"/>
        <v>220459218</v>
      </c>
      <c r="F121" s="24">
        <f t="shared" si="11"/>
        <v>0.36190097673884142</v>
      </c>
      <c r="G121" s="22">
        <v>11045486</v>
      </c>
      <c r="H121" s="25">
        <f t="shared" si="8"/>
        <v>5.010217354576664</v>
      </c>
      <c r="I121" s="24">
        <f t="shared" si="9"/>
        <v>209413732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11390000000</v>
      </c>
      <c r="D122" s="22"/>
      <c r="E122" s="23">
        <f t="shared" si="10"/>
        <v>11390000000</v>
      </c>
      <c r="F122" s="24">
        <f t="shared" si="11"/>
        <v>18.697572106308584</v>
      </c>
      <c r="G122" s="22">
        <v>3040541363</v>
      </c>
      <c r="H122" s="25">
        <f t="shared" si="8"/>
        <v>26.694831984196664</v>
      </c>
      <c r="I122" s="24">
        <f t="shared" si="9"/>
        <v>8349458637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312000000</v>
      </c>
      <c r="D123" s="22"/>
      <c r="E123" s="23">
        <f t="shared" si="10"/>
        <v>312000000</v>
      </c>
      <c r="F123" s="24">
        <f t="shared" si="11"/>
        <v>0.51217230001477421</v>
      </c>
      <c r="G123" s="22">
        <v>1092360</v>
      </c>
      <c r="H123" s="25">
        <f t="shared" si="8"/>
        <v>0.35011538461538461</v>
      </c>
      <c r="I123" s="24">
        <f t="shared" si="9"/>
        <v>310907640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34000000</v>
      </c>
      <c r="D124" s="22">
        <f>SUM(D125:D126)</f>
        <v>0</v>
      </c>
      <c r="E124" s="23">
        <f t="shared" si="10"/>
        <v>34000000</v>
      </c>
      <c r="F124" s="24">
        <f t="shared" si="11"/>
        <v>5.581364807853309E-2</v>
      </c>
      <c r="G124" s="22">
        <f>SUM(G125:G126)</f>
        <v>1483100</v>
      </c>
      <c r="H124" s="25">
        <f t="shared" si="8"/>
        <v>4.362058823529412</v>
      </c>
      <c r="I124" s="24">
        <f t="shared" si="9"/>
        <v>32516900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34000000</v>
      </c>
      <c r="D125" s="22"/>
      <c r="E125" s="23">
        <f t="shared" si="10"/>
        <v>34000000</v>
      </c>
      <c r="F125" s="24">
        <f t="shared" si="11"/>
        <v>5.581364807853309E-2</v>
      </c>
      <c r="G125" s="22">
        <v>1483100</v>
      </c>
      <c r="H125" s="25">
        <f t="shared" si="8"/>
        <v>4.362058823529412</v>
      </c>
      <c r="I125" s="24">
        <f t="shared" si="9"/>
        <v>32516900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200000000</v>
      </c>
      <c r="D127" s="22">
        <f>SUM(D128:D129)</f>
        <v>0</v>
      </c>
      <c r="E127" s="23">
        <f t="shared" si="10"/>
        <v>200000000</v>
      </c>
      <c r="F127" s="24">
        <f t="shared" si="11"/>
        <v>0.32831557693254754</v>
      </c>
      <c r="G127" s="22">
        <f>SUM(G128:G129)</f>
        <v>51895300</v>
      </c>
      <c r="H127" s="25">
        <f t="shared" si="8"/>
        <v>25.947649999999999</v>
      </c>
      <c r="I127" s="24">
        <f t="shared" si="9"/>
        <v>148104700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200000000</v>
      </c>
      <c r="D128" s="22"/>
      <c r="E128" s="23">
        <f t="shared" si="10"/>
        <v>200000000</v>
      </c>
      <c r="F128" s="24">
        <f t="shared" si="11"/>
        <v>0.32831557693254754</v>
      </c>
      <c r="G128" s="22">
        <v>51895300</v>
      </c>
      <c r="H128" s="25">
        <f t="shared" si="8"/>
        <v>25.947649999999999</v>
      </c>
      <c r="I128" s="24">
        <f t="shared" si="9"/>
        <v>148104700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20000000</v>
      </c>
      <c r="D131" s="22"/>
      <c r="E131" s="23">
        <f t="shared" si="10"/>
        <v>20000000</v>
      </c>
      <c r="F131" s="24">
        <f t="shared" si="11"/>
        <v>3.2831557693254756E-2</v>
      </c>
      <c r="G131" s="22">
        <v>60000</v>
      </c>
      <c r="H131" s="25">
        <f t="shared" si="8"/>
        <v>0.3</v>
      </c>
      <c r="I131" s="24">
        <f t="shared" si="9"/>
        <v>19940000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477000000</v>
      </c>
      <c r="D132" s="22"/>
      <c r="E132" s="23">
        <f t="shared" si="10"/>
        <v>477000000</v>
      </c>
      <c r="F132" s="24">
        <f t="shared" si="11"/>
        <v>0.783032650984126</v>
      </c>
      <c r="G132" s="22">
        <v>130785000</v>
      </c>
      <c r="H132" s="25">
        <f t="shared" si="8"/>
        <v>27.418238993710691</v>
      </c>
      <c r="I132" s="24">
        <f t="shared" si="9"/>
        <v>346215000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>
        <v>298830</v>
      </c>
      <c r="H133" s="25">
        <f t="shared" si="8"/>
        <v>0</v>
      </c>
      <c r="I133" s="24">
        <f t="shared" si="9"/>
        <v>-298830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20000000</v>
      </c>
      <c r="D134" s="22"/>
      <c r="E134" s="23">
        <f t="shared" si="10"/>
        <v>20000000</v>
      </c>
      <c r="F134" s="24">
        <f t="shared" si="11"/>
        <v>3.2831557693254756E-2</v>
      </c>
      <c r="G134" s="22">
        <v>18149490</v>
      </c>
      <c r="H134" s="25">
        <f t="shared" si="8"/>
        <v>90.747450000000001</v>
      </c>
      <c r="I134" s="24">
        <f t="shared" si="9"/>
        <v>1850510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3283000000</v>
      </c>
      <c r="D135" s="22">
        <f>SUM(D136:D144)-D139</f>
        <v>0</v>
      </c>
      <c r="E135" s="23">
        <f t="shared" si="10"/>
        <v>3283000000</v>
      </c>
      <c r="F135" s="24">
        <f t="shared" si="11"/>
        <v>5.3893001953477686</v>
      </c>
      <c r="G135" s="22">
        <f>SUM(G136:G144)-G139</f>
        <v>666692005</v>
      </c>
      <c r="H135" s="25">
        <f t="shared" si="8"/>
        <v>20.307401918976545</v>
      </c>
      <c r="I135" s="24">
        <f t="shared" si="9"/>
        <v>2616307995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1583284000</v>
      </c>
      <c r="D136" s="22"/>
      <c r="E136" s="23">
        <f t="shared" si="10"/>
        <v>1583284000</v>
      </c>
      <c r="F136" s="24">
        <f t="shared" si="11"/>
        <v>2.5990839995403583</v>
      </c>
      <c r="G136" s="22">
        <v>499869703</v>
      </c>
      <c r="H136" s="25">
        <f t="shared" si="8"/>
        <v>31.571701791971623</v>
      </c>
      <c r="I136" s="24">
        <f t="shared" si="9"/>
        <v>1083414297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88829000</v>
      </c>
      <c r="D137" s="22"/>
      <c r="E137" s="23">
        <f t="shared" si="10"/>
        <v>88829000</v>
      </c>
      <c r="F137" s="24">
        <f t="shared" si="11"/>
        <v>0.14581972191670634</v>
      </c>
      <c r="G137" s="22">
        <v>61537266</v>
      </c>
      <c r="H137" s="25">
        <f t="shared" si="8"/>
        <v>69.276099021715879</v>
      </c>
      <c r="I137" s="24">
        <f t="shared" si="9"/>
        <v>27291734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1342874000</v>
      </c>
      <c r="D138" s="22"/>
      <c r="E138" s="23">
        <f t="shared" si="10"/>
        <v>1342874000</v>
      </c>
      <c r="F138" s="24">
        <f t="shared" si="11"/>
        <v>2.2044322602885895</v>
      </c>
      <c r="G138" s="22">
        <v>93530765</v>
      </c>
      <c r="H138" s="25">
        <f t="shared" si="8"/>
        <v>6.9649695354888106</v>
      </c>
      <c r="I138" s="24">
        <f t="shared" si="9"/>
        <v>1249343235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11449000</v>
      </c>
      <c r="D139" s="22">
        <f>SUM(D140:D141)</f>
        <v>0</v>
      </c>
      <c r="E139" s="23">
        <f t="shared" si="10"/>
        <v>11449000</v>
      </c>
      <c r="F139" s="24">
        <f t="shared" si="11"/>
        <v>1.8794425201503685E-2</v>
      </c>
      <c r="G139" s="22">
        <f>SUM(G140:G141)</f>
        <v>6447013</v>
      </c>
      <c r="H139" s="25">
        <f t="shared" si="8"/>
        <v>56.310708358808625</v>
      </c>
      <c r="I139" s="24">
        <f t="shared" si="9"/>
        <v>5001987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11449000</v>
      </c>
      <c r="D140" s="22"/>
      <c r="E140" s="23">
        <f t="shared" si="10"/>
        <v>11449000</v>
      </c>
      <c r="F140" s="24">
        <f t="shared" si="11"/>
        <v>1.8794425201503685E-2</v>
      </c>
      <c r="G140" s="22">
        <v>6447013</v>
      </c>
      <c r="H140" s="25">
        <f t="shared" si="8"/>
        <v>56.310708358808625</v>
      </c>
      <c r="I140" s="24">
        <f t="shared" si="9"/>
        <v>5001987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194106000</v>
      </c>
      <c r="D142" s="22"/>
      <c r="E142" s="23">
        <f t="shared" si="10"/>
        <v>194106000</v>
      </c>
      <c r="F142" s="24">
        <f t="shared" si="11"/>
        <v>0.31864011688034538</v>
      </c>
      <c r="G142" s="22"/>
      <c r="H142" s="25">
        <f t="shared" si="8"/>
        <v>0</v>
      </c>
      <c r="I142" s="24">
        <f t="shared" si="9"/>
        <v>194106000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>
        <v>277516</v>
      </c>
      <c r="H143" s="25">
        <f t="shared" si="8"/>
        <v>0</v>
      </c>
      <c r="I143" s="24">
        <f t="shared" si="9"/>
        <v>-277516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62458000</v>
      </c>
      <c r="D144" s="22"/>
      <c r="E144" s="23">
        <f t="shared" si="10"/>
        <v>62458000</v>
      </c>
      <c r="F144" s="24">
        <f t="shared" si="11"/>
        <v>0.10252967152026528</v>
      </c>
      <c r="G144" s="22">
        <v>5029742</v>
      </c>
      <c r="H144" s="25">
        <f t="shared" si="8"/>
        <v>8.0529988152038179</v>
      </c>
      <c r="I144" s="24">
        <f t="shared" si="9"/>
        <v>57428258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100000000</v>
      </c>
      <c r="D213" s="22"/>
      <c r="E213" s="23">
        <f t="shared" si="16"/>
        <v>100000000</v>
      </c>
      <c r="F213" s="24">
        <f t="shared" si="17"/>
        <v>0.16415778846627377</v>
      </c>
      <c r="G213" s="22">
        <v>26213281</v>
      </c>
      <c r="H213" s="25">
        <f t="shared" si="14"/>
        <v>26.213280999999998</v>
      </c>
      <c r="I213" s="24">
        <f t="shared" si="15"/>
        <v>73786719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1000000</v>
      </c>
      <c r="D300" s="17">
        <f>SUM(D330:D335)+D317+D312+D301</f>
        <v>0</v>
      </c>
      <c r="E300" s="18">
        <f t="shared" si="21"/>
        <v>1000000</v>
      </c>
      <c r="F300" s="19">
        <f t="shared" si="22"/>
        <v>1.6415778846627378E-3</v>
      </c>
      <c r="G300" s="17">
        <f>SUM(G330:G335)+G317+G312+G301</f>
        <v>110632904</v>
      </c>
      <c r="H300" s="25">
        <f t="shared" si="25"/>
        <v>11063.2904</v>
      </c>
      <c r="I300" s="24">
        <f t="shared" si="23"/>
        <v>-109632904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1000000</v>
      </c>
      <c r="D317" s="22">
        <f>SUM(D318:D329)-D325</f>
        <v>0</v>
      </c>
      <c r="E317" s="23">
        <f t="shared" si="27"/>
        <v>1000000</v>
      </c>
      <c r="F317" s="24">
        <f t="shared" si="28"/>
        <v>1.6415778846627378E-3</v>
      </c>
      <c r="G317" s="22">
        <f>SUM(G318:G329)-G325</f>
        <v>110632904</v>
      </c>
      <c r="H317" s="25">
        <f t="shared" si="25"/>
        <v>11063.2904</v>
      </c>
      <c r="I317" s="24">
        <f t="shared" si="23"/>
        <v>-109632904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1000000</v>
      </c>
      <c r="D329" s="22"/>
      <c r="E329" s="23">
        <f t="shared" si="27"/>
        <v>1000000</v>
      </c>
      <c r="F329" s="24">
        <f t="shared" si="28"/>
        <v>1.6415778846627378E-3</v>
      </c>
      <c r="G329" s="22">
        <v>110632904</v>
      </c>
      <c r="H329" s="25">
        <f t="shared" si="25"/>
        <v>11063.2904</v>
      </c>
      <c r="I329" s="24">
        <f t="shared" si="23"/>
        <v>-109632904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60917000000</v>
      </c>
      <c r="D341" s="45">
        <f>SUM(D8+D12)</f>
        <v>0</v>
      </c>
      <c r="E341" s="46">
        <f t="shared" si="27"/>
        <v>60917000000</v>
      </c>
      <c r="F341" s="47">
        <f t="shared" si="28"/>
        <v>100</v>
      </c>
      <c r="G341" s="45">
        <f>SUM(G8+G12)</f>
        <v>8410863823</v>
      </c>
      <c r="H341" s="48">
        <f t="shared" si="25"/>
        <v>13.807088042746688</v>
      </c>
      <c r="I341" s="47">
        <f t="shared" si="29"/>
        <v>52506136177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415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49228000000</v>
      </c>
      <c r="D7" s="10">
        <f>SUM(D8+D12)</f>
        <v>0</v>
      </c>
      <c r="E7" s="11">
        <f>SUM(C7:D7)</f>
        <v>49228000000</v>
      </c>
      <c r="F7" s="12">
        <f>IF(OR(E7=0,E$7=0),0,E7/E$7)*100</f>
        <v>100</v>
      </c>
      <c r="G7" s="10">
        <f>SUM(G8+G12)</f>
        <v>10457300553</v>
      </c>
      <c r="H7" s="13">
        <f t="shared" ref="H7:H92" si="0">IF(OR(G7=0,E7=0),0,G7/E7)*100</f>
        <v>21.242586643779962</v>
      </c>
      <c r="I7" s="12">
        <f>SUM(E7-G7)</f>
        <v>38770699447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49228000000</v>
      </c>
      <c r="D12" s="17">
        <f>SUM(D13+D218+D300)</f>
        <v>0</v>
      </c>
      <c r="E12" s="18">
        <f t="shared" si="2"/>
        <v>49228000000</v>
      </c>
      <c r="F12" s="19">
        <f t="shared" si="3"/>
        <v>100</v>
      </c>
      <c r="G12" s="17">
        <f>SUM(G13+G218+G300)</f>
        <v>10457300553</v>
      </c>
      <c r="H12" s="20">
        <f t="shared" si="0"/>
        <v>21.242586643779962</v>
      </c>
      <c r="I12" s="19">
        <f t="shared" si="1"/>
        <v>38770699447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49128000000</v>
      </c>
      <c r="D13" s="17">
        <f>SUM(D14+D31+D214)</f>
        <v>0</v>
      </c>
      <c r="E13" s="18">
        <f t="shared" si="2"/>
        <v>49128000000</v>
      </c>
      <c r="F13" s="19">
        <f t="shared" si="3"/>
        <v>99.796863573576005</v>
      </c>
      <c r="G13" s="17">
        <f>SUM(G14+G31+G214)</f>
        <v>10410496090</v>
      </c>
      <c r="H13" s="20">
        <f t="shared" si="0"/>
        <v>21.190555467350595</v>
      </c>
      <c r="I13" s="19">
        <f t="shared" si="1"/>
        <v>38717503910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49128000000</v>
      </c>
      <c r="D31" s="22">
        <f>SUM(D32+D34+D107+D111+D163+D172+D204+D206+D207+D210+D211+D212+D213)</f>
        <v>0</v>
      </c>
      <c r="E31" s="23">
        <f t="shared" si="2"/>
        <v>49128000000</v>
      </c>
      <c r="F31" s="24">
        <f t="shared" si="3"/>
        <v>99.796863573576005</v>
      </c>
      <c r="G31" s="22">
        <f>SUM(G32+G34+G107+G111+G163+G172+G204+G206+G207+G210+G211+G212+G213)</f>
        <v>10410496090</v>
      </c>
      <c r="H31" s="25">
        <f t="shared" si="0"/>
        <v>21.190555467350595</v>
      </c>
      <c r="I31" s="24">
        <f t="shared" si="1"/>
        <v>38717503910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49128000000</v>
      </c>
      <c r="D111" s="22">
        <f>SUM(D112+D146+D147+D148+D151+D152+D153)</f>
        <v>0</v>
      </c>
      <c r="E111" s="23">
        <f t="shared" si="10"/>
        <v>49128000000</v>
      </c>
      <c r="F111" s="24">
        <f t="shared" si="11"/>
        <v>99.796863573576005</v>
      </c>
      <c r="G111" s="22">
        <f>SUM(G112+G146+G147+G148+G151+G152+G153)</f>
        <v>10410493772</v>
      </c>
      <c r="H111" s="25">
        <f t="shared" si="8"/>
        <v>21.190550749063668</v>
      </c>
      <c r="I111" s="24">
        <f t="shared" si="9"/>
        <v>38717506228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49128000000</v>
      </c>
      <c r="D112" s="22">
        <f>SUM(D113:D145)-D115-D124-D127-D135-D139</f>
        <v>0</v>
      </c>
      <c r="E112" s="23">
        <f t="shared" si="10"/>
        <v>49128000000</v>
      </c>
      <c r="F112" s="24">
        <f t="shared" si="11"/>
        <v>99.796863573576005</v>
      </c>
      <c r="G112" s="22">
        <f>SUM(G113:G145)-G115-G124-G127-G135-G139</f>
        <v>10300493772</v>
      </c>
      <c r="H112" s="25">
        <f t="shared" si="8"/>
        <v>20.966645847581827</v>
      </c>
      <c r="I112" s="24">
        <f t="shared" si="9"/>
        <v>38827506228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/>
      <c r="D113" s="22"/>
      <c r="E113" s="23">
        <f t="shared" si="10"/>
        <v>0</v>
      </c>
      <c r="F113" s="24">
        <f t="shared" si="11"/>
        <v>0</v>
      </c>
      <c r="G113" s="22">
        <v>503949659</v>
      </c>
      <c r="H113" s="25">
        <f t="shared" si="8"/>
        <v>0</v>
      </c>
      <c r="I113" s="24">
        <f t="shared" si="9"/>
        <v>-503949659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19267442862</v>
      </c>
      <c r="D114" s="22"/>
      <c r="E114" s="23">
        <f t="shared" si="10"/>
        <v>19267442862</v>
      </c>
      <c r="F114" s="24">
        <f t="shared" si="11"/>
        <v>39.13919489315024</v>
      </c>
      <c r="G114" s="22">
        <v>3277989099</v>
      </c>
      <c r="H114" s="25">
        <f t="shared" si="8"/>
        <v>17.013098844917181</v>
      </c>
      <c r="I114" s="24">
        <f t="shared" si="9"/>
        <v>15989453763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500000000</v>
      </c>
      <c r="D115" s="22">
        <f>SUM(D116:D117)</f>
        <v>0</v>
      </c>
      <c r="E115" s="23">
        <f t="shared" si="10"/>
        <v>500000000</v>
      </c>
      <c r="F115" s="24">
        <f t="shared" si="11"/>
        <v>1.0156821321199316</v>
      </c>
      <c r="G115" s="22">
        <f>SUM(G116:G117)</f>
        <v>46500661</v>
      </c>
      <c r="H115" s="25">
        <f t="shared" si="8"/>
        <v>9.3001322000000002</v>
      </c>
      <c r="I115" s="24">
        <f t="shared" si="9"/>
        <v>453499339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500000000</v>
      </c>
      <c r="D116" s="22"/>
      <c r="E116" s="23">
        <f t="shared" si="10"/>
        <v>500000000</v>
      </c>
      <c r="F116" s="24">
        <f t="shared" si="11"/>
        <v>1.0156821321199316</v>
      </c>
      <c r="G116" s="22">
        <v>46500661</v>
      </c>
      <c r="H116" s="25">
        <f t="shared" si="8"/>
        <v>9.3001322000000002</v>
      </c>
      <c r="I116" s="24">
        <f t="shared" si="9"/>
        <v>453499339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2369992715</v>
      </c>
      <c r="D119" s="22"/>
      <c r="E119" s="23">
        <f t="shared" si="10"/>
        <v>2369992715</v>
      </c>
      <c r="F119" s="24">
        <f t="shared" si="11"/>
        <v>4.8143185077598112</v>
      </c>
      <c r="G119" s="22"/>
      <c r="H119" s="25">
        <f t="shared" si="8"/>
        <v>0</v>
      </c>
      <c r="I119" s="24">
        <f t="shared" si="9"/>
        <v>2369992715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60000000</v>
      </c>
      <c r="D121" s="22"/>
      <c r="E121" s="23">
        <f t="shared" si="10"/>
        <v>60000000</v>
      </c>
      <c r="F121" s="24">
        <f t="shared" si="11"/>
        <v>0.12188185585439182</v>
      </c>
      <c r="G121" s="22">
        <v>2832870</v>
      </c>
      <c r="H121" s="25">
        <f t="shared" si="8"/>
        <v>4.7214499999999999</v>
      </c>
      <c r="I121" s="24">
        <f t="shared" si="9"/>
        <v>57167130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22034564423</v>
      </c>
      <c r="D122" s="22"/>
      <c r="E122" s="23">
        <f t="shared" si="10"/>
        <v>22034564423</v>
      </c>
      <c r="F122" s="24">
        <f t="shared" si="11"/>
        <v>44.760226746973267</v>
      </c>
      <c r="G122" s="22">
        <v>5122886022</v>
      </c>
      <c r="H122" s="25">
        <f t="shared" si="8"/>
        <v>23.249318314877407</v>
      </c>
      <c r="I122" s="24">
        <f t="shared" si="9"/>
        <v>16911678401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150000000</v>
      </c>
      <c r="D123" s="22"/>
      <c r="E123" s="23">
        <f t="shared" si="10"/>
        <v>150000000</v>
      </c>
      <c r="F123" s="24">
        <f t="shared" si="11"/>
        <v>0.30470463963597949</v>
      </c>
      <c r="G123" s="22">
        <v>8898170</v>
      </c>
      <c r="H123" s="25">
        <f t="shared" si="8"/>
        <v>5.9321133333333336</v>
      </c>
      <c r="I123" s="24">
        <f t="shared" si="9"/>
        <v>141101830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4000000</v>
      </c>
      <c r="D124" s="22">
        <f>SUM(D125:D126)</f>
        <v>0</v>
      </c>
      <c r="E124" s="23">
        <f t="shared" si="10"/>
        <v>4000000</v>
      </c>
      <c r="F124" s="24">
        <f t="shared" si="11"/>
        <v>8.1254570569594536E-3</v>
      </c>
      <c r="G124" s="22">
        <f>SUM(G125:G126)</f>
        <v>0</v>
      </c>
      <c r="H124" s="25">
        <f t="shared" si="8"/>
        <v>0</v>
      </c>
      <c r="I124" s="24">
        <f t="shared" si="9"/>
        <v>4000000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3303000</v>
      </c>
      <c r="D125" s="22"/>
      <c r="E125" s="23">
        <f t="shared" si="10"/>
        <v>3303000</v>
      </c>
      <c r="F125" s="24">
        <f t="shared" si="11"/>
        <v>6.7095961647842687E-3</v>
      </c>
      <c r="G125" s="22"/>
      <c r="H125" s="25">
        <f t="shared" si="8"/>
        <v>0</v>
      </c>
      <c r="I125" s="24">
        <f t="shared" si="9"/>
        <v>3303000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129</v>
      </c>
      <c r="C126" s="22">
        <v>697000</v>
      </c>
      <c r="D126" s="22"/>
      <c r="E126" s="23">
        <f t="shared" si="10"/>
        <v>697000</v>
      </c>
      <c r="F126" s="24">
        <f t="shared" si="11"/>
        <v>1.4158608921751848E-3</v>
      </c>
      <c r="G126" s="22"/>
      <c r="H126" s="25">
        <f t="shared" si="8"/>
        <v>0</v>
      </c>
      <c r="I126" s="24">
        <f t="shared" si="9"/>
        <v>697000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400000000</v>
      </c>
      <c r="D127" s="22">
        <f>SUM(D128:D129)</f>
        <v>0</v>
      </c>
      <c r="E127" s="23">
        <f t="shared" si="10"/>
        <v>400000000</v>
      </c>
      <c r="F127" s="24">
        <f t="shared" si="11"/>
        <v>0.81254570569594531</v>
      </c>
      <c r="G127" s="22">
        <f>SUM(G128:G129)</f>
        <v>47183353</v>
      </c>
      <c r="H127" s="25">
        <f t="shared" si="8"/>
        <v>11.795838249999999</v>
      </c>
      <c r="I127" s="24">
        <f t="shared" si="9"/>
        <v>352816647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idden="1" x14ac:dyDescent="0.2">
      <c r="A128" s="15">
        <v>21204011201</v>
      </c>
      <c r="B128" s="33" t="s">
        <v>131</v>
      </c>
      <c r="C128" s="22"/>
      <c r="D128" s="22"/>
      <c r="E128" s="23">
        <f t="shared" si="10"/>
        <v>0</v>
      </c>
      <c r="F128" s="24">
        <f t="shared" si="11"/>
        <v>0</v>
      </c>
      <c r="G128" s="22"/>
      <c r="H128" s="25">
        <f t="shared" si="8"/>
        <v>0</v>
      </c>
      <c r="I128" s="24">
        <f t="shared" si="9"/>
        <v>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400000000</v>
      </c>
      <c r="D129" s="22"/>
      <c r="E129" s="23">
        <f t="shared" si="10"/>
        <v>400000000</v>
      </c>
      <c r="F129" s="24">
        <f t="shared" si="11"/>
        <v>0.81254570569594531</v>
      </c>
      <c r="G129" s="22">
        <v>47183353</v>
      </c>
      <c r="H129" s="25">
        <f t="shared" si="8"/>
        <v>11.795838249999999</v>
      </c>
      <c r="I129" s="24">
        <f t="shared" si="9"/>
        <v>352816647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>
        <v>270715</v>
      </c>
      <c r="H131" s="25">
        <f t="shared" si="8"/>
        <v>0</v>
      </c>
      <c r="I131" s="24">
        <f t="shared" si="9"/>
        <v>-270715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2500000000</v>
      </c>
      <c r="D132" s="22"/>
      <c r="E132" s="23">
        <f t="shared" si="10"/>
        <v>2500000000</v>
      </c>
      <c r="F132" s="24">
        <f t="shared" si="11"/>
        <v>5.0784106605996593</v>
      </c>
      <c r="G132" s="22"/>
      <c r="H132" s="25">
        <f t="shared" si="8"/>
        <v>0</v>
      </c>
      <c r="I132" s="24">
        <f t="shared" si="9"/>
        <v>2500000000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50000000</v>
      </c>
      <c r="D134" s="22"/>
      <c r="E134" s="23">
        <f t="shared" si="10"/>
        <v>50000000</v>
      </c>
      <c r="F134" s="24">
        <f t="shared" si="11"/>
        <v>0.10156821321199316</v>
      </c>
      <c r="G134" s="22"/>
      <c r="H134" s="25">
        <f t="shared" si="8"/>
        <v>0</v>
      </c>
      <c r="I134" s="24">
        <f t="shared" si="9"/>
        <v>50000000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1792000000</v>
      </c>
      <c r="D135" s="22">
        <f>SUM(D136:D144)-D139</f>
        <v>0</v>
      </c>
      <c r="E135" s="23">
        <f t="shared" si="10"/>
        <v>1792000000</v>
      </c>
      <c r="F135" s="24">
        <f t="shared" si="11"/>
        <v>3.6402047615178352</v>
      </c>
      <c r="G135" s="22">
        <f>SUM(G136:G144)-G139</f>
        <v>1289983223</v>
      </c>
      <c r="H135" s="25">
        <f t="shared" si="8"/>
        <v>71.985670926339282</v>
      </c>
      <c r="I135" s="24">
        <f t="shared" si="9"/>
        <v>502016777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930504070</v>
      </c>
      <c r="D136" s="22"/>
      <c r="E136" s="23">
        <f t="shared" si="10"/>
        <v>930504070</v>
      </c>
      <c r="F136" s="24">
        <f t="shared" si="11"/>
        <v>1.8901927155277485</v>
      </c>
      <c r="G136" s="22">
        <v>1123794841</v>
      </c>
      <c r="H136" s="25">
        <f t="shared" si="8"/>
        <v>120.77269484699835</v>
      </c>
      <c r="I136" s="24">
        <f t="shared" si="9"/>
        <v>-193290771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95730945</v>
      </c>
      <c r="D137" s="22"/>
      <c r="E137" s="23">
        <f t="shared" si="10"/>
        <v>95730945</v>
      </c>
      <c r="F137" s="24">
        <f t="shared" si="11"/>
        <v>0.19446442065491185</v>
      </c>
      <c r="G137" s="22">
        <v>19915548</v>
      </c>
      <c r="H137" s="25">
        <f t="shared" si="8"/>
        <v>20.803668030227843</v>
      </c>
      <c r="I137" s="24">
        <f t="shared" si="9"/>
        <v>75815397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576461217</v>
      </c>
      <c r="D138" s="22"/>
      <c r="E138" s="23">
        <f t="shared" si="10"/>
        <v>576461217</v>
      </c>
      <c r="F138" s="24">
        <f t="shared" si="11"/>
        <v>1.1710027159340213</v>
      </c>
      <c r="G138" s="22">
        <v>91614603</v>
      </c>
      <c r="H138" s="25">
        <f t="shared" si="8"/>
        <v>15.892587445305969</v>
      </c>
      <c r="I138" s="24">
        <f t="shared" si="9"/>
        <v>484846614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14433057</v>
      </c>
      <c r="D139" s="22">
        <f>SUM(D140:D141)</f>
        <v>0</v>
      </c>
      <c r="E139" s="23">
        <f t="shared" si="10"/>
        <v>14433057</v>
      </c>
      <c r="F139" s="24">
        <f t="shared" si="11"/>
        <v>2.9318796213537012E-2</v>
      </c>
      <c r="G139" s="22">
        <f>SUM(G140:G141)</f>
        <v>3628589</v>
      </c>
      <c r="H139" s="25">
        <f t="shared" si="8"/>
        <v>25.140820825414878</v>
      </c>
      <c r="I139" s="24">
        <f t="shared" si="9"/>
        <v>10804468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14433057</v>
      </c>
      <c r="D140" s="22"/>
      <c r="E140" s="23">
        <f t="shared" si="10"/>
        <v>14433057</v>
      </c>
      <c r="F140" s="24">
        <f t="shared" si="11"/>
        <v>2.9318796213537012E-2</v>
      </c>
      <c r="G140" s="22">
        <v>1134855</v>
      </c>
      <c r="H140" s="25">
        <f t="shared" si="8"/>
        <v>7.8628872594350598</v>
      </c>
      <c r="I140" s="24">
        <f t="shared" si="9"/>
        <v>13298202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>
        <v>2493734</v>
      </c>
      <c r="H141" s="25">
        <f t="shared" si="8"/>
        <v>0</v>
      </c>
      <c r="I141" s="24">
        <f t="shared" si="9"/>
        <v>-2493734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162201658</v>
      </c>
      <c r="D142" s="22"/>
      <c r="E142" s="23">
        <f t="shared" si="10"/>
        <v>162201658</v>
      </c>
      <c r="F142" s="24">
        <f t="shared" si="11"/>
        <v>0.32949065166165598</v>
      </c>
      <c r="G142" s="22">
        <v>49714120</v>
      </c>
      <c r="H142" s="25">
        <f t="shared" si="8"/>
        <v>30.649575727518148</v>
      </c>
      <c r="I142" s="24">
        <f t="shared" si="9"/>
        <v>112487538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158616</v>
      </c>
      <c r="D143" s="22"/>
      <c r="E143" s="23">
        <f t="shared" si="10"/>
        <v>158616</v>
      </c>
      <c r="F143" s="24">
        <f t="shared" si="11"/>
        <v>3.2220687413667018E-4</v>
      </c>
      <c r="G143" s="22">
        <v>309621</v>
      </c>
      <c r="H143" s="25">
        <f t="shared" si="8"/>
        <v>195.20161900438794</v>
      </c>
      <c r="I143" s="24">
        <f t="shared" si="9"/>
        <v>-151005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12510437</v>
      </c>
      <c r="D144" s="22"/>
      <c r="E144" s="23">
        <f t="shared" si="10"/>
        <v>12510437</v>
      </c>
      <c r="F144" s="24">
        <f t="shared" si="11"/>
        <v>2.5413254651824164E-2</v>
      </c>
      <c r="G144" s="22">
        <v>1005901</v>
      </c>
      <c r="H144" s="25">
        <f t="shared" si="8"/>
        <v>8.040494508705013</v>
      </c>
      <c r="I144" s="24">
        <f t="shared" si="9"/>
        <v>11504536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110000000</v>
      </c>
      <c r="H153" s="25">
        <f t="shared" si="8"/>
        <v>0</v>
      </c>
      <c r="I153" s="24">
        <f t="shared" si="9"/>
        <v>-110000000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110000000</v>
      </c>
      <c r="H154" s="25">
        <f t="shared" si="8"/>
        <v>0</v>
      </c>
      <c r="I154" s="24">
        <f t="shared" si="9"/>
        <v>-110000000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>
        <v>110000000</v>
      </c>
      <c r="H156" s="25">
        <f t="shared" si="8"/>
        <v>0</v>
      </c>
      <c r="I156" s="24">
        <f t="shared" si="9"/>
        <v>-110000000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2318</v>
      </c>
      <c r="H213" s="25">
        <f t="shared" si="14"/>
        <v>0</v>
      </c>
      <c r="I213" s="24">
        <f t="shared" si="15"/>
        <v>-2318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100000000</v>
      </c>
      <c r="D300" s="17">
        <f>SUM(D330:D335)+D317+D312+D301</f>
        <v>0</v>
      </c>
      <c r="E300" s="18">
        <f t="shared" si="21"/>
        <v>100000000</v>
      </c>
      <c r="F300" s="19">
        <f t="shared" si="22"/>
        <v>0.20313642642398633</v>
      </c>
      <c r="G300" s="17">
        <f>SUM(G330:G335)+G317+G312+G301</f>
        <v>46804463</v>
      </c>
      <c r="H300" s="25">
        <f t="shared" si="25"/>
        <v>46.804462999999998</v>
      </c>
      <c r="I300" s="24">
        <f t="shared" si="23"/>
        <v>53195537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27145283</v>
      </c>
      <c r="H301" s="25">
        <f t="shared" si="25"/>
        <v>0</v>
      </c>
      <c r="I301" s="24">
        <f t="shared" si="23"/>
        <v>-27145283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>
        <v>27145283</v>
      </c>
      <c r="H302" s="25">
        <f t="shared" si="25"/>
        <v>0</v>
      </c>
      <c r="I302" s="24">
        <f t="shared" si="23"/>
        <v>-27145283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100000000</v>
      </c>
      <c r="D317" s="22">
        <f>SUM(D318:D329)-D325</f>
        <v>0</v>
      </c>
      <c r="E317" s="23">
        <f t="shared" si="27"/>
        <v>100000000</v>
      </c>
      <c r="F317" s="24">
        <f t="shared" si="28"/>
        <v>0.20313642642398633</v>
      </c>
      <c r="G317" s="22">
        <f>SUM(G318:G329)-G325</f>
        <v>13035238</v>
      </c>
      <c r="H317" s="25">
        <f t="shared" si="25"/>
        <v>13.035238</v>
      </c>
      <c r="I317" s="24">
        <f t="shared" si="23"/>
        <v>86964762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100000000</v>
      </c>
      <c r="D329" s="22"/>
      <c r="E329" s="23">
        <f t="shared" si="27"/>
        <v>100000000</v>
      </c>
      <c r="F329" s="24">
        <f t="shared" si="28"/>
        <v>0.20313642642398633</v>
      </c>
      <c r="G329" s="22">
        <v>13035238</v>
      </c>
      <c r="H329" s="25">
        <f t="shared" si="25"/>
        <v>13.035238</v>
      </c>
      <c r="I329" s="24">
        <f t="shared" si="23"/>
        <v>86964762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6623942</v>
      </c>
      <c r="H335" s="25">
        <f t="shared" si="25"/>
        <v>0</v>
      </c>
      <c r="I335" s="24">
        <f t="shared" si="29"/>
        <v>-6623942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>
        <v>6623942</v>
      </c>
      <c r="H340" s="25">
        <f t="shared" si="25"/>
        <v>0</v>
      </c>
      <c r="I340" s="24">
        <f t="shared" si="29"/>
        <v>-6623942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49228000000</v>
      </c>
      <c r="D341" s="45">
        <f>SUM(D8+D12)</f>
        <v>0</v>
      </c>
      <c r="E341" s="46">
        <f t="shared" si="27"/>
        <v>49228000000</v>
      </c>
      <c r="F341" s="47">
        <f t="shared" si="28"/>
        <v>100</v>
      </c>
      <c r="G341" s="45">
        <f>SUM(G8+G12)</f>
        <v>10457300553</v>
      </c>
      <c r="H341" s="48">
        <f t="shared" si="25"/>
        <v>21.242586643779962</v>
      </c>
      <c r="I341" s="47">
        <f t="shared" si="29"/>
        <v>38770699447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v>49228000000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>
        <f>+C341-C343</f>
        <v>0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416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9975000000</v>
      </c>
      <c r="D7" s="10">
        <f>SUM(D8+D12)</f>
        <v>0</v>
      </c>
      <c r="E7" s="11">
        <f>SUM(C7:D7)</f>
        <v>9975000000</v>
      </c>
      <c r="F7" s="12">
        <f>IF(OR(E7=0,E$7=0),0,E7/E$7)*100</f>
        <v>100</v>
      </c>
      <c r="G7" s="10">
        <f>SUM(G8+G12)</f>
        <v>2915140472</v>
      </c>
      <c r="H7" s="13">
        <f t="shared" ref="H7:H92" si="0">IF(OR(G7=0,E7=0),0,G7/E7)*100</f>
        <v>29.22446588471178</v>
      </c>
      <c r="I7" s="12">
        <f>SUM(E7-G7)</f>
        <v>7059859528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1250124029</v>
      </c>
      <c r="H8" s="20">
        <f t="shared" si="0"/>
        <v>0</v>
      </c>
      <c r="I8" s="19">
        <f t="shared" ref="I8:I93" si="1">SUM(E8-G8)</f>
        <v>-1250124029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>
        <v>1250124029</v>
      </c>
      <c r="H11" s="25">
        <f t="shared" si="0"/>
        <v>0</v>
      </c>
      <c r="I11" s="24">
        <f t="shared" si="1"/>
        <v>-1250124029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9975000000</v>
      </c>
      <c r="D12" s="17">
        <f>SUM(D13+D218+D300)</f>
        <v>0</v>
      </c>
      <c r="E12" s="18">
        <f t="shared" si="2"/>
        <v>9975000000</v>
      </c>
      <c r="F12" s="19">
        <f t="shared" si="3"/>
        <v>100</v>
      </c>
      <c r="G12" s="17">
        <f>SUM(G13+G218+G300)</f>
        <v>1665016443</v>
      </c>
      <c r="H12" s="20">
        <f t="shared" si="0"/>
        <v>16.691894165413533</v>
      </c>
      <c r="I12" s="19">
        <f t="shared" si="1"/>
        <v>8309983557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9969000000</v>
      </c>
      <c r="D13" s="17">
        <f>SUM(D14+D31+D214)</f>
        <v>0</v>
      </c>
      <c r="E13" s="18">
        <f t="shared" si="2"/>
        <v>9969000000</v>
      </c>
      <c r="F13" s="19">
        <f t="shared" si="3"/>
        <v>99.939849624060145</v>
      </c>
      <c r="G13" s="17">
        <f>SUM(G14+G31+G214)</f>
        <v>1663900634</v>
      </c>
      <c r="H13" s="20">
        <f t="shared" si="0"/>
        <v>16.690747657738992</v>
      </c>
      <c r="I13" s="19">
        <f t="shared" si="1"/>
        <v>8305099366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9969000000</v>
      </c>
      <c r="D31" s="22">
        <f>SUM(D32+D34+D107+D111+D163+D172+D204+D206+D207+D210+D211+D212+D213)</f>
        <v>0</v>
      </c>
      <c r="E31" s="23">
        <f t="shared" si="2"/>
        <v>9969000000</v>
      </c>
      <c r="F31" s="24">
        <f t="shared" si="3"/>
        <v>99.939849624060145</v>
      </c>
      <c r="G31" s="22">
        <f>SUM(G32+G34+G107+G111+G163+G172+G204+G206+G207+G210+G211+G212+G213)</f>
        <v>1663900634</v>
      </c>
      <c r="H31" s="25">
        <f t="shared" si="0"/>
        <v>16.690747657738992</v>
      </c>
      <c r="I31" s="24">
        <f t="shared" si="1"/>
        <v>8305099366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9969000000</v>
      </c>
      <c r="D111" s="22">
        <f>SUM(D112+D146+D147+D148+D151+D152+D153)</f>
        <v>0</v>
      </c>
      <c r="E111" s="23">
        <f t="shared" si="10"/>
        <v>9969000000</v>
      </c>
      <c r="F111" s="24">
        <f t="shared" si="11"/>
        <v>99.939849624060145</v>
      </c>
      <c r="G111" s="22">
        <f>SUM(G112+G146+G147+G148+G151+G152+G153)</f>
        <v>1662283085</v>
      </c>
      <c r="H111" s="25">
        <f t="shared" si="8"/>
        <v>16.674521867790148</v>
      </c>
      <c r="I111" s="24">
        <f t="shared" si="9"/>
        <v>8306716915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9969000000</v>
      </c>
      <c r="D112" s="22">
        <f>SUM(D113:D145)-D115-D124-D127-D135-D139</f>
        <v>0</v>
      </c>
      <c r="E112" s="23">
        <f t="shared" si="10"/>
        <v>9969000000</v>
      </c>
      <c r="F112" s="24">
        <f t="shared" si="11"/>
        <v>99.939849624060145</v>
      </c>
      <c r="G112" s="22">
        <f>SUM(G113:G145)-G115-G124-G127-G135-G139</f>
        <v>1662283085</v>
      </c>
      <c r="H112" s="25">
        <f t="shared" si="8"/>
        <v>16.674521867790148</v>
      </c>
      <c r="I112" s="24">
        <f t="shared" si="9"/>
        <v>8306716915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402174935</v>
      </c>
      <c r="D113" s="22"/>
      <c r="E113" s="23">
        <f t="shared" si="10"/>
        <v>402174935</v>
      </c>
      <c r="F113" s="24">
        <f t="shared" si="11"/>
        <v>4.0318289223057642</v>
      </c>
      <c r="G113" s="22">
        <v>27626666</v>
      </c>
      <c r="H113" s="25">
        <f t="shared" si="8"/>
        <v>6.8693157120793717</v>
      </c>
      <c r="I113" s="24">
        <f t="shared" si="9"/>
        <v>374548269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4186151467</v>
      </c>
      <c r="D114" s="22"/>
      <c r="E114" s="23">
        <f t="shared" si="10"/>
        <v>4186151467</v>
      </c>
      <c r="F114" s="24">
        <f t="shared" si="11"/>
        <v>41.966430746867168</v>
      </c>
      <c r="G114" s="22">
        <v>667132289</v>
      </c>
      <c r="H114" s="25">
        <f t="shared" si="8"/>
        <v>15.93664955172058</v>
      </c>
      <c r="I114" s="24">
        <f t="shared" si="9"/>
        <v>3519019178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1080000000</v>
      </c>
      <c r="D115" s="22">
        <f>SUM(D116:D117)</f>
        <v>0</v>
      </c>
      <c r="E115" s="23">
        <f t="shared" si="10"/>
        <v>1080000000</v>
      </c>
      <c r="F115" s="24">
        <f t="shared" si="11"/>
        <v>10.827067669172932</v>
      </c>
      <c r="G115" s="22">
        <f>SUM(G116:G117)</f>
        <v>0</v>
      </c>
      <c r="H115" s="25">
        <f t="shared" si="8"/>
        <v>0</v>
      </c>
      <c r="I115" s="24">
        <f t="shared" si="9"/>
        <v>1080000000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1080000000</v>
      </c>
      <c r="D116" s="22"/>
      <c r="E116" s="23">
        <f t="shared" si="10"/>
        <v>1080000000</v>
      </c>
      <c r="F116" s="24">
        <f t="shared" si="11"/>
        <v>10.827067669172932</v>
      </c>
      <c r="G116" s="22"/>
      <c r="H116" s="25">
        <f t="shared" si="8"/>
        <v>0</v>
      </c>
      <c r="I116" s="24">
        <f t="shared" si="9"/>
        <v>1080000000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290307006</v>
      </c>
      <c r="D119" s="22"/>
      <c r="E119" s="23">
        <f t="shared" si="10"/>
        <v>290307006</v>
      </c>
      <c r="F119" s="24">
        <f t="shared" si="11"/>
        <v>2.91034592481203</v>
      </c>
      <c r="G119" s="22"/>
      <c r="H119" s="25">
        <f t="shared" si="8"/>
        <v>0</v>
      </c>
      <c r="I119" s="24">
        <f t="shared" si="9"/>
        <v>290307006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10300000</v>
      </c>
      <c r="D121" s="22"/>
      <c r="E121" s="23">
        <f t="shared" si="10"/>
        <v>10300000</v>
      </c>
      <c r="F121" s="24">
        <f t="shared" si="11"/>
        <v>0.10325814536340852</v>
      </c>
      <c r="G121" s="22">
        <v>139686</v>
      </c>
      <c r="H121" s="25">
        <f t="shared" si="8"/>
        <v>1.3561747572815535</v>
      </c>
      <c r="I121" s="24">
        <f t="shared" si="9"/>
        <v>10160314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400000000</v>
      </c>
      <c r="D122" s="22"/>
      <c r="E122" s="23">
        <f t="shared" si="10"/>
        <v>400000000</v>
      </c>
      <c r="F122" s="24">
        <f t="shared" si="11"/>
        <v>4.0100250626566414</v>
      </c>
      <c r="G122" s="22">
        <v>58371784</v>
      </c>
      <c r="H122" s="25">
        <f t="shared" si="8"/>
        <v>14.592946000000001</v>
      </c>
      <c r="I122" s="24">
        <f t="shared" si="9"/>
        <v>341628216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2080000000</v>
      </c>
      <c r="D123" s="22"/>
      <c r="E123" s="23">
        <f t="shared" si="10"/>
        <v>2080000000</v>
      </c>
      <c r="F123" s="24">
        <f t="shared" si="11"/>
        <v>20.852130325814535</v>
      </c>
      <c r="G123" s="22"/>
      <c r="H123" s="25">
        <f t="shared" si="8"/>
        <v>0</v>
      </c>
      <c r="I123" s="24">
        <f t="shared" si="9"/>
        <v>2080000000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500000</v>
      </c>
      <c r="D124" s="22">
        <f>SUM(D125:D126)</f>
        <v>0</v>
      </c>
      <c r="E124" s="23">
        <f t="shared" si="10"/>
        <v>500000</v>
      </c>
      <c r="F124" s="24">
        <f t="shared" si="11"/>
        <v>5.0125313283208026E-3</v>
      </c>
      <c r="G124" s="22">
        <f>SUM(G125:G126)</f>
        <v>0</v>
      </c>
      <c r="H124" s="25">
        <f t="shared" si="8"/>
        <v>0</v>
      </c>
      <c r="I124" s="24">
        <f t="shared" si="9"/>
        <v>500000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500000</v>
      </c>
      <c r="D125" s="22"/>
      <c r="E125" s="23">
        <f t="shared" si="10"/>
        <v>500000</v>
      </c>
      <c r="F125" s="24">
        <f t="shared" si="11"/>
        <v>5.0125313283208026E-3</v>
      </c>
      <c r="G125" s="22"/>
      <c r="H125" s="25">
        <f t="shared" si="8"/>
        <v>0</v>
      </c>
      <c r="I125" s="24">
        <f t="shared" si="9"/>
        <v>500000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23505000</v>
      </c>
      <c r="D127" s="22">
        <f>SUM(D128:D129)</f>
        <v>0</v>
      </c>
      <c r="E127" s="23">
        <f t="shared" si="10"/>
        <v>23505000</v>
      </c>
      <c r="F127" s="24">
        <f t="shared" si="11"/>
        <v>0.2356390977443609</v>
      </c>
      <c r="G127" s="22">
        <f>SUM(G128:G129)</f>
        <v>4043215</v>
      </c>
      <c r="H127" s="25">
        <f t="shared" si="8"/>
        <v>17.20151031695384</v>
      </c>
      <c r="I127" s="24">
        <f t="shared" si="9"/>
        <v>19461785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10505000</v>
      </c>
      <c r="D128" s="22"/>
      <c r="E128" s="23">
        <f t="shared" si="10"/>
        <v>10505000</v>
      </c>
      <c r="F128" s="24">
        <f t="shared" si="11"/>
        <v>0.10531328320802005</v>
      </c>
      <c r="G128" s="22">
        <v>258170</v>
      </c>
      <c r="H128" s="25">
        <f t="shared" si="8"/>
        <v>2.4575916230366492</v>
      </c>
      <c r="I128" s="24">
        <f t="shared" si="9"/>
        <v>10246830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13000000</v>
      </c>
      <c r="D129" s="22"/>
      <c r="E129" s="23">
        <f t="shared" si="10"/>
        <v>13000000</v>
      </c>
      <c r="F129" s="24">
        <f t="shared" si="11"/>
        <v>0.13032581453634084</v>
      </c>
      <c r="G129" s="22">
        <v>3785045</v>
      </c>
      <c r="H129" s="25">
        <f t="shared" si="8"/>
        <v>29.115730769230769</v>
      </c>
      <c r="I129" s="24">
        <f t="shared" si="9"/>
        <v>9214955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80000000</v>
      </c>
      <c r="D132" s="22"/>
      <c r="E132" s="23">
        <f t="shared" si="10"/>
        <v>80000000</v>
      </c>
      <c r="F132" s="24">
        <f t="shared" si="11"/>
        <v>0.80200501253132828</v>
      </c>
      <c r="G132" s="22"/>
      <c r="H132" s="25">
        <f t="shared" si="8"/>
        <v>0</v>
      </c>
      <c r="I132" s="24">
        <f t="shared" si="9"/>
        <v>80000000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824958592</v>
      </c>
      <c r="D134" s="22"/>
      <c r="E134" s="23">
        <f t="shared" si="10"/>
        <v>824958592</v>
      </c>
      <c r="F134" s="24">
        <f t="shared" si="11"/>
        <v>8.2702615739348371</v>
      </c>
      <c r="G134" s="22"/>
      <c r="H134" s="25">
        <f t="shared" si="8"/>
        <v>0</v>
      </c>
      <c r="I134" s="24">
        <f t="shared" si="9"/>
        <v>824958592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591103000</v>
      </c>
      <c r="D135" s="22">
        <f>SUM(D136:D144)-D139</f>
        <v>0</v>
      </c>
      <c r="E135" s="23">
        <f t="shared" si="10"/>
        <v>591103000</v>
      </c>
      <c r="F135" s="24">
        <f t="shared" si="11"/>
        <v>5.9258446115288219</v>
      </c>
      <c r="G135" s="22">
        <f>SUM(G136:G144)-G139</f>
        <v>904969445</v>
      </c>
      <c r="H135" s="25">
        <f t="shared" si="8"/>
        <v>153.09843546725358</v>
      </c>
      <c r="I135" s="24">
        <f t="shared" si="9"/>
        <v>-313866445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431432000</v>
      </c>
      <c r="D136" s="22"/>
      <c r="E136" s="23">
        <f t="shared" si="10"/>
        <v>431432000</v>
      </c>
      <c r="F136" s="24">
        <f t="shared" si="11"/>
        <v>4.3251328320802003</v>
      </c>
      <c r="G136" s="22">
        <v>608273093</v>
      </c>
      <c r="H136" s="25">
        <f t="shared" si="8"/>
        <v>140.98933157484842</v>
      </c>
      <c r="I136" s="24">
        <f t="shared" si="9"/>
        <v>-176841093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948000</v>
      </c>
      <c r="D137" s="22"/>
      <c r="E137" s="23">
        <f t="shared" si="10"/>
        <v>948000</v>
      </c>
      <c r="F137" s="24">
        <f t="shared" si="11"/>
        <v>9.50375939849624E-3</v>
      </c>
      <c r="G137" s="22">
        <v>2975890</v>
      </c>
      <c r="H137" s="25">
        <f t="shared" si="8"/>
        <v>313.91244725738397</v>
      </c>
      <c r="I137" s="24">
        <f t="shared" si="9"/>
        <v>-2027890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157362000</v>
      </c>
      <c r="D138" s="22"/>
      <c r="E138" s="23">
        <f t="shared" si="10"/>
        <v>157362000</v>
      </c>
      <c r="F138" s="24">
        <f t="shared" si="11"/>
        <v>1.5775639097744363</v>
      </c>
      <c r="G138" s="22">
        <v>293088085</v>
      </c>
      <c r="H138" s="25">
        <f t="shared" si="8"/>
        <v>186.2508642493105</v>
      </c>
      <c r="I138" s="24">
        <f t="shared" si="9"/>
        <v>-135726085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1361000</v>
      </c>
      <c r="D139" s="22">
        <f>SUM(D140:D141)</f>
        <v>0</v>
      </c>
      <c r="E139" s="23">
        <f t="shared" si="10"/>
        <v>1361000</v>
      </c>
      <c r="F139" s="24">
        <f t="shared" si="11"/>
        <v>1.3644110275689222E-2</v>
      </c>
      <c r="G139" s="22">
        <f>SUM(G140:G141)</f>
        <v>632377</v>
      </c>
      <c r="H139" s="25">
        <f t="shared" si="8"/>
        <v>46.464144011756062</v>
      </c>
      <c r="I139" s="24">
        <f t="shared" si="9"/>
        <v>728623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229000</v>
      </c>
      <c r="D140" s="22"/>
      <c r="E140" s="23">
        <f t="shared" si="10"/>
        <v>229000</v>
      </c>
      <c r="F140" s="24">
        <f t="shared" si="11"/>
        <v>2.2957393483709274E-3</v>
      </c>
      <c r="G140" s="22">
        <v>632377</v>
      </c>
      <c r="H140" s="25">
        <f t="shared" si="8"/>
        <v>276.14716157205243</v>
      </c>
      <c r="I140" s="24">
        <f t="shared" si="9"/>
        <v>-403377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>
        <v>1132000</v>
      </c>
      <c r="D141" s="22"/>
      <c r="E141" s="23">
        <f t="shared" si="10"/>
        <v>1132000</v>
      </c>
      <c r="F141" s="24">
        <f t="shared" si="11"/>
        <v>1.1348370927318297E-2</v>
      </c>
      <c r="G141" s="22"/>
      <c r="H141" s="25">
        <f t="shared" si="8"/>
        <v>0</v>
      </c>
      <c r="I141" s="24">
        <f t="shared" si="9"/>
        <v>1132000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/>
      <c r="H143" s="25">
        <f t="shared" si="8"/>
        <v>0</v>
      </c>
      <c r="I143" s="24">
        <f t="shared" si="9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hidden="1" x14ac:dyDescent="0.2">
      <c r="A144" s="15">
        <v>21204011807</v>
      </c>
      <c r="B144" s="33" t="s">
        <v>137</v>
      </c>
      <c r="C144" s="22"/>
      <c r="D144" s="22"/>
      <c r="E144" s="23">
        <f t="shared" si="10"/>
        <v>0</v>
      </c>
      <c r="F144" s="24">
        <f t="shared" si="11"/>
        <v>0</v>
      </c>
      <c r="G144" s="22"/>
      <c r="H144" s="25">
        <f t="shared" si="8"/>
        <v>0</v>
      </c>
      <c r="I144" s="24">
        <f t="shared" si="9"/>
        <v>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1617549</v>
      </c>
      <c r="H213" s="25">
        <f t="shared" si="14"/>
        <v>0</v>
      </c>
      <c r="I213" s="24">
        <f t="shared" si="15"/>
        <v>-1617549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6000000</v>
      </c>
      <c r="D300" s="17">
        <f>SUM(D330:D335)+D317+D312+D301</f>
        <v>0</v>
      </c>
      <c r="E300" s="18">
        <f t="shared" si="21"/>
        <v>6000000</v>
      </c>
      <c r="F300" s="19">
        <f t="shared" si="22"/>
        <v>6.0150375939849621E-2</v>
      </c>
      <c r="G300" s="17">
        <f>SUM(G330:G335)+G317+G312+G301</f>
        <v>1115809</v>
      </c>
      <c r="H300" s="25">
        <f t="shared" si="25"/>
        <v>18.596816666666665</v>
      </c>
      <c r="I300" s="24">
        <f t="shared" si="23"/>
        <v>4884191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6000000</v>
      </c>
      <c r="D317" s="22">
        <f>SUM(D318:D329)-D325</f>
        <v>0</v>
      </c>
      <c r="E317" s="23">
        <f t="shared" si="27"/>
        <v>6000000</v>
      </c>
      <c r="F317" s="24">
        <f t="shared" si="28"/>
        <v>6.0150375939849621E-2</v>
      </c>
      <c r="G317" s="22">
        <f>SUM(G318:G329)-G325</f>
        <v>1115809</v>
      </c>
      <c r="H317" s="25">
        <f t="shared" si="25"/>
        <v>18.596816666666665</v>
      </c>
      <c r="I317" s="24">
        <f t="shared" si="23"/>
        <v>4884191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6000000</v>
      </c>
      <c r="D329" s="22"/>
      <c r="E329" s="23">
        <f t="shared" si="27"/>
        <v>6000000</v>
      </c>
      <c r="F329" s="24">
        <f t="shared" si="28"/>
        <v>6.0150375939849621E-2</v>
      </c>
      <c r="G329" s="22">
        <v>1115809</v>
      </c>
      <c r="H329" s="25">
        <f t="shared" si="25"/>
        <v>18.596816666666665</v>
      </c>
      <c r="I329" s="24">
        <f t="shared" si="23"/>
        <v>4884191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9975000000</v>
      </c>
      <c r="D341" s="45">
        <f>SUM(D8+D12)</f>
        <v>0</v>
      </c>
      <c r="E341" s="46">
        <f t="shared" si="27"/>
        <v>9975000000</v>
      </c>
      <c r="F341" s="47">
        <f t="shared" si="28"/>
        <v>100</v>
      </c>
      <c r="G341" s="45">
        <f>SUM(G8+G12)</f>
        <v>2915140472</v>
      </c>
      <c r="H341" s="48">
        <f t="shared" si="25"/>
        <v>29.22446588471178</v>
      </c>
      <c r="I341" s="47">
        <f t="shared" si="29"/>
        <v>7059859528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417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87520000000</v>
      </c>
      <c r="D7" s="10">
        <f>SUM(D8+D12)</f>
        <v>0</v>
      </c>
      <c r="E7" s="11">
        <f>SUM(C7:D7)</f>
        <v>87520000000</v>
      </c>
      <c r="F7" s="12">
        <f>IF(OR(E7=0,E$7=0),0,E7/E$7)*100</f>
        <v>100</v>
      </c>
      <c r="G7" s="10">
        <f>SUM(G8+G12)</f>
        <v>16629630247</v>
      </c>
      <c r="H7" s="13">
        <f t="shared" ref="H7:H92" si="0">IF(OR(G7=0,E7=0),0,G7/E7)*100</f>
        <v>19.000948636882995</v>
      </c>
      <c r="I7" s="12">
        <f>SUM(E7-G7)</f>
        <v>70890369753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11271000000</v>
      </c>
      <c r="D8" s="17">
        <f>SUM(D9:D11)</f>
        <v>0</v>
      </c>
      <c r="E8" s="18">
        <f>SUM(C8:D8)</f>
        <v>11271000000</v>
      </c>
      <c r="F8" s="19">
        <f>IF(OR(E8=0,E$7=0),0,E8/E$7)*100</f>
        <v>12.878199268738575</v>
      </c>
      <c r="G8" s="17">
        <f>SUM(G9:G11)</f>
        <v>0</v>
      </c>
      <c r="H8" s="20">
        <f t="shared" si="0"/>
        <v>0</v>
      </c>
      <c r="I8" s="19">
        <f t="shared" ref="I8:I93" si="1">SUM(E8-G8)</f>
        <v>11271000000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v>11271000000</v>
      </c>
      <c r="D11" s="22"/>
      <c r="E11" s="23">
        <f t="shared" si="2"/>
        <v>11271000000</v>
      </c>
      <c r="F11" s="24">
        <f t="shared" si="3"/>
        <v>12.878199268738575</v>
      </c>
      <c r="G11" s="22"/>
      <c r="H11" s="25">
        <f t="shared" si="0"/>
        <v>0</v>
      </c>
      <c r="I11" s="24">
        <f t="shared" si="1"/>
        <v>11271000000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76249000000</v>
      </c>
      <c r="D12" s="17">
        <f>SUM(D13+D218+D300)</f>
        <v>0</v>
      </c>
      <c r="E12" s="18">
        <f t="shared" si="2"/>
        <v>76249000000</v>
      </c>
      <c r="F12" s="19">
        <f t="shared" si="3"/>
        <v>87.121800731261416</v>
      </c>
      <c r="G12" s="17">
        <f>SUM(G13+G218+G300)</f>
        <v>16629630247</v>
      </c>
      <c r="H12" s="20">
        <f t="shared" si="0"/>
        <v>21.809637171635039</v>
      </c>
      <c r="I12" s="19">
        <f t="shared" si="1"/>
        <v>59619369753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76060000000</v>
      </c>
      <c r="D13" s="17">
        <f>SUM(D14+D31+D214)</f>
        <v>0</v>
      </c>
      <c r="E13" s="18">
        <f t="shared" si="2"/>
        <v>76060000000</v>
      </c>
      <c r="F13" s="19">
        <f t="shared" si="3"/>
        <v>86.905850091407672</v>
      </c>
      <c r="G13" s="17">
        <f>SUM(G14+G31+G214)</f>
        <v>16549634725</v>
      </c>
      <c r="H13" s="20">
        <f t="shared" si="0"/>
        <v>21.758657277149617</v>
      </c>
      <c r="I13" s="19">
        <f t="shared" si="1"/>
        <v>59510365275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76060000000</v>
      </c>
      <c r="D31" s="22">
        <f>SUM(D32+D34+D107+D111+D163+D172+D204+D206+D207+D210+D211+D212+D213)</f>
        <v>0</v>
      </c>
      <c r="E31" s="23">
        <f t="shared" si="2"/>
        <v>76060000000</v>
      </c>
      <c r="F31" s="24">
        <f t="shared" si="3"/>
        <v>86.905850091407672</v>
      </c>
      <c r="G31" s="22">
        <f>SUM(G32+G34+G107+G111+G163+G172+G204+G206+G207+G210+G211+G212+G213)</f>
        <v>16549634725</v>
      </c>
      <c r="H31" s="25">
        <f t="shared" si="0"/>
        <v>21.758657277149617</v>
      </c>
      <c r="I31" s="24">
        <f t="shared" si="1"/>
        <v>59510365275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76060000000</v>
      </c>
      <c r="D111" s="22">
        <f>SUM(D112+D146+D147+D148+D151+D152+D153)</f>
        <v>0</v>
      </c>
      <c r="E111" s="23">
        <f t="shared" si="10"/>
        <v>76060000000</v>
      </c>
      <c r="F111" s="24">
        <f t="shared" si="11"/>
        <v>86.905850091407672</v>
      </c>
      <c r="G111" s="22">
        <f>SUM(G112+G146+G147+G148+G151+G152+G153)</f>
        <v>16537857677</v>
      </c>
      <c r="H111" s="25">
        <f t="shared" si="8"/>
        <v>21.743173385485143</v>
      </c>
      <c r="I111" s="24">
        <f t="shared" si="9"/>
        <v>59522142323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75027000000</v>
      </c>
      <c r="D112" s="22">
        <f>SUM(D113:D145)-D115-D124-D127-D135-D139</f>
        <v>0</v>
      </c>
      <c r="E112" s="23">
        <f t="shared" si="10"/>
        <v>75027000000</v>
      </c>
      <c r="F112" s="24">
        <f t="shared" si="11"/>
        <v>85.725548446069467</v>
      </c>
      <c r="G112" s="22">
        <f>SUM(G113:G145)-G115-G124-G127-G135-G139</f>
        <v>16520070977</v>
      </c>
      <c r="H112" s="25">
        <f t="shared" si="8"/>
        <v>22.018834522238663</v>
      </c>
      <c r="I112" s="24">
        <f t="shared" si="9"/>
        <v>58506929023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3195525207</v>
      </c>
      <c r="D113" s="22"/>
      <c r="E113" s="23">
        <f t="shared" si="10"/>
        <v>3195525207</v>
      </c>
      <c r="F113" s="24">
        <f t="shared" si="11"/>
        <v>3.6511942493144427</v>
      </c>
      <c r="G113" s="22">
        <v>512339693</v>
      </c>
      <c r="H113" s="25">
        <f t="shared" si="8"/>
        <v>16.03303556728914</v>
      </c>
      <c r="I113" s="24">
        <f t="shared" si="9"/>
        <v>2683185514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41607268747</v>
      </c>
      <c r="D114" s="22"/>
      <c r="E114" s="23">
        <f t="shared" si="10"/>
        <v>41607268747</v>
      </c>
      <c r="F114" s="24">
        <f t="shared" si="11"/>
        <v>47.540297928473493</v>
      </c>
      <c r="G114" s="22">
        <v>6926137894</v>
      </c>
      <c r="H114" s="25">
        <f t="shared" si="8"/>
        <v>16.646461309718617</v>
      </c>
      <c r="I114" s="24">
        <f t="shared" si="9"/>
        <v>34681130853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822000000</v>
      </c>
      <c r="D115" s="22">
        <f>SUM(D116:D117)</f>
        <v>0</v>
      </c>
      <c r="E115" s="23">
        <f t="shared" si="10"/>
        <v>822000000</v>
      </c>
      <c r="F115" s="24">
        <f t="shared" si="11"/>
        <v>0.93921389396709332</v>
      </c>
      <c r="G115" s="22">
        <f>SUM(G116:G117)</f>
        <v>0</v>
      </c>
      <c r="H115" s="25">
        <f t="shared" si="8"/>
        <v>0</v>
      </c>
      <c r="I115" s="24">
        <f t="shared" si="9"/>
        <v>822000000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822000000</v>
      </c>
      <c r="D116" s="22"/>
      <c r="E116" s="23">
        <f t="shared" si="10"/>
        <v>822000000</v>
      </c>
      <c r="F116" s="24">
        <f t="shared" si="11"/>
        <v>0.93921389396709332</v>
      </c>
      <c r="G116" s="22"/>
      <c r="H116" s="25">
        <f t="shared" si="8"/>
        <v>0</v>
      </c>
      <c r="I116" s="24">
        <f t="shared" si="9"/>
        <v>822000000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1287413137</v>
      </c>
      <c r="D119" s="22"/>
      <c r="E119" s="23">
        <f t="shared" si="10"/>
        <v>1287413137</v>
      </c>
      <c r="F119" s="24">
        <f t="shared" si="11"/>
        <v>1.4709930724405851</v>
      </c>
      <c r="G119" s="22">
        <v>321853284</v>
      </c>
      <c r="H119" s="25">
        <f t="shared" si="8"/>
        <v>24.999999980581215</v>
      </c>
      <c r="I119" s="24">
        <f t="shared" si="9"/>
        <v>965559853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332000000</v>
      </c>
      <c r="D121" s="22"/>
      <c r="E121" s="23">
        <f t="shared" si="10"/>
        <v>332000000</v>
      </c>
      <c r="F121" s="24">
        <f t="shared" si="11"/>
        <v>0.37934186471663622</v>
      </c>
      <c r="G121" s="22">
        <v>4362221</v>
      </c>
      <c r="H121" s="25">
        <f t="shared" si="8"/>
        <v>1.3139219879518071</v>
      </c>
      <c r="I121" s="24">
        <f t="shared" si="9"/>
        <v>327637779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16000000000</v>
      </c>
      <c r="D122" s="22"/>
      <c r="E122" s="23">
        <f t="shared" si="10"/>
        <v>16000000000</v>
      </c>
      <c r="F122" s="24">
        <f t="shared" si="11"/>
        <v>18.281535648994517</v>
      </c>
      <c r="G122" s="22">
        <v>4830032320</v>
      </c>
      <c r="H122" s="25">
        <f t="shared" si="8"/>
        <v>30.187701999999998</v>
      </c>
      <c r="I122" s="24">
        <f t="shared" si="9"/>
        <v>11169967680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800000000</v>
      </c>
      <c r="D123" s="22"/>
      <c r="E123" s="23">
        <f t="shared" si="10"/>
        <v>800000000</v>
      </c>
      <c r="F123" s="24">
        <f t="shared" si="11"/>
        <v>0.91407678244972579</v>
      </c>
      <c r="G123" s="22">
        <v>72872993</v>
      </c>
      <c r="H123" s="25">
        <f t="shared" si="8"/>
        <v>9.1091241249999992</v>
      </c>
      <c r="I123" s="24">
        <f t="shared" si="9"/>
        <v>727127007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18000000</v>
      </c>
      <c r="D124" s="22">
        <f>SUM(D125:D126)</f>
        <v>0</v>
      </c>
      <c r="E124" s="23">
        <f t="shared" si="10"/>
        <v>18000000</v>
      </c>
      <c r="F124" s="24">
        <f t="shared" si="11"/>
        <v>2.056672760511883E-2</v>
      </c>
      <c r="G124" s="22">
        <f>SUM(G125:G126)</f>
        <v>658889</v>
      </c>
      <c r="H124" s="25">
        <f t="shared" si="8"/>
        <v>3.6604944444444447</v>
      </c>
      <c r="I124" s="24">
        <f t="shared" si="9"/>
        <v>17341111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18000000</v>
      </c>
      <c r="D125" s="22"/>
      <c r="E125" s="23">
        <f t="shared" si="10"/>
        <v>18000000</v>
      </c>
      <c r="F125" s="24">
        <f t="shared" si="11"/>
        <v>2.056672760511883E-2</v>
      </c>
      <c r="G125" s="22">
        <v>658889</v>
      </c>
      <c r="H125" s="25">
        <f t="shared" si="8"/>
        <v>3.6604944444444447</v>
      </c>
      <c r="I125" s="24">
        <f t="shared" si="9"/>
        <v>17341111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203000000</v>
      </c>
      <c r="D127" s="22">
        <f>SUM(D128:D129)</f>
        <v>0</v>
      </c>
      <c r="E127" s="23">
        <f t="shared" si="10"/>
        <v>203000000</v>
      </c>
      <c r="F127" s="24">
        <f t="shared" si="11"/>
        <v>0.23194698354661791</v>
      </c>
      <c r="G127" s="22">
        <f>SUM(G128:G129)</f>
        <v>40806363</v>
      </c>
      <c r="H127" s="25">
        <f t="shared" si="8"/>
        <v>20.101656650246305</v>
      </c>
      <c r="I127" s="24">
        <f t="shared" si="9"/>
        <v>162193637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203000000</v>
      </c>
      <c r="D128" s="22"/>
      <c r="E128" s="23">
        <f t="shared" si="10"/>
        <v>203000000</v>
      </c>
      <c r="F128" s="24">
        <f t="shared" si="11"/>
        <v>0.23194698354661791</v>
      </c>
      <c r="G128" s="22">
        <v>40806363</v>
      </c>
      <c r="H128" s="25">
        <f t="shared" si="8"/>
        <v>20.101656650246305</v>
      </c>
      <c r="I128" s="24">
        <f t="shared" si="9"/>
        <v>162193637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100000000</v>
      </c>
      <c r="D131" s="22"/>
      <c r="E131" s="23">
        <f t="shared" si="10"/>
        <v>100000000</v>
      </c>
      <c r="F131" s="24">
        <f t="shared" si="11"/>
        <v>0.11425959780621572</v>
      </c>
      <c r="G131" s="22">
        <v>19459537</v>
      </c>
      <c r="H131" s="25">
        <f t="shared" si="8"/>
        <v>19.459536999999997</v>
      </c>
      <c r="I131" s="24">
        <f t="shared" si="9"/>
        <v>80540463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700000000</v>
      </c>
      <c r="D132" s="22"/>
      <c r="E132" s="23">
        <f t="shared" si="10"/>
        <v>700000000</v>
      </c>
      <c r="F132" s="24">
        <f t="shared" si="11"/>
        <v>0.79981718464351004</v>
      </c>
      <c r="G132" s="22"/>
      <c r="H132" s="25">
        <f t="shared" si="8"/>
        <v>0</v>
      </c>
      <c r="I132" s="24">
        <f t="shared" si="9"/>
        <v>700000000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4500000000</v>
      </c>
      <c r="D134" s="22"/>
      <c r="E134" s="23">
        <f t="shared" si="10"/>
        <v>4500000000</v>
      </c>
      <c r="F134" s="24">
        <f t="shared" si="11"/>
        <v>5.1416819012797079</v>
      </c>
      <c r="G134" s="22">
        <v>664866356</v>
      </c>
      <c r="H134" s="25">
        <f t="shared" si="8"/>
        <v>14.774807911111113</v>
      </c>
      <c r="I134" s="24">
        <f t="shared" si="9"/>
        <v>3835133644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5461792909</v>
      </c>
      <c r="D135" s="22">
        <f>SUM(D136:D144)-D139</f>
        <v>0</v>
      </c>
      <c r="E135" s="23">
        <f t="shared" si="10"/>
        <v>5461792909</v>
      </c>
      <c r="F135" s="24">
        <f t="shared" si="11"/>
        <v>6.2406226108318101</v>
      </c>
      <c r="G135" s="22">
        <f>SUM(G136:G144)-G139</f>
        <v>3126681427</v>
      </c>
      <c r="H135" s="25">
        <f t="shared" si="8"/>
        <v>57.246429498412901</v>
      </c>
      <c r="I135" s="24">
        <f t="shared" si="9"/>
        <v>2335111482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2141792909</v>
      </c>
      <c r="D136" s="22"/>
      <c r="E136" s="23">
        <f t="shared" si="10"/>
        <v>2141792909</v>
      </c>
      <c r="F136" s="24">
        <f t="shared" si="11"/>
        <v>2.4472039636654479</v>
      </c>
      <c r="G136" s="22">
        <v>1197544707</v>
      </c>
      <c r="H136" s="25">
        <f t="shared" si="8"/>
        <v>55.913188523867696</v>
      </c>
      <c r="I136" s="24">
        <f t="shared" si="9"/>
        <v>944248202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250000000</v>
      </c>
      <c r="D137" s="22"/>
      <c r="E137" s="23">
        <f t="shared" si="10"/>
        <v>250000000</v>
      </c>
      <c r="F137" s="24">
        <f t="shared" si="11"/>
        <v>0.28564899451553932</v>
      </c>
      <c r="G137" s="22">
        <v>112633321</v>
      </c>
      <c r="H137" s="25">
        <f t="shared" si="8"/>
        <v>45.053328399999998</v>
      </c>
      <c r="I137" s="24">
        <f t="shared" si="9"/>
        <v>137366679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750000000</v>
      </c>
      <c r="D138" s="22"/>
      <c r="E138" s="23">
        <f t="shared" si="10"/>
        <v>750000000</v>
      </c>
      <c r="F138" s="24">
        <f t="shared" si="11"/>
        <v>0.85694698354661791</v>
      </c>
      <c r="G138" s="22">
        <v>391976372</v>
      </c>
      <c r="H138" s="25">
        <f t="shared" si="8"/>
        <v>52.263516266666663</v>
      </c>
      <c r="I138" s="24">
        <f t="shared" si="9"/>
        <v>358023628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20000000</v>
      </c>
      <c r="D139" s="22">
        <f>SUM(D140:D141)</f>
        <v>0</v>
      </c>
      <c r="E139" s="23">
        <f t="shared" si="10"/>
        <v>20000000</v>
      </c>
      <c r="F139" s="24">
        <f t="shared" si="11"/>
        <v>2.2851919561243144E-2</v>
      </c>
      <c r="G139" s="22">
        <f>SUM(G140:G141)</f>
        <v>15117789</v>
      </c>
      <c r="H139" s="25">
        <f t="shared" si="8"/>
        <v>75.588944999999995</v>
      </c>
      <c r="I139" s="24">
        <f t="shared" si="9"/>
        <v>4882211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20000000</v>
      </c>
      <c r="D140" s="22"/>
      <c r="E140" s="23">
        <f t="shared" si="10"/>
        <v>20000000</v>
      </c>
      <c r="F140" s="24">
        <f t="shared" si="11"/>
        <v>2.2851919561243144E-2</v>
      </c>
      <c r="G140" s="22">
        <v>15117789</v>
      </c>
      <c r="H140" s="25">
        <f t="shared" si="8"/>
        <v>75.588944999999995</v>
      </c>
      <c r="I140" s="24">
        <f t="shared" si="9"/>
        <v>4882211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600000000</v>
      </c>
      <c r="D142" s="22"/>
      <c r="E142" s="23">
        <f t="shared" si="10"/>
        <v>600000000</v>
      </c>
      <c r="F142" s="24">
        <f t="shared" si="11"/>
        <v>0.68555758683729429</v>
      </c>
      <c r="G142" s="22">
        <v>620360000</v>
      </c>
      <c r="H142" s="25">
        <f t="shared" si="8"/>
        <v>103.39333333333333</v>
      </c>
      <c r="I142" s="24">
        <f t="shared" si="9"/>
        <v>-20360000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/>
      <c r="H143" s="25">
        <f t="shared" si="8"/>
        <v>0</v>
      </c>
      <c r="I143" s="24">
        <f t="shared" si="9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1700000000</v>
      </c>
      <c r="D144" s="22"/>
      <c r="E144" s="23">
        <f t="shared" si="10"/>
        <v>1700000000</v>
      </c>
      <c r="F144" s="24">
        <f t="shared" si="11"/>
        <v>1.9424131627056671</v>
      </c>
      <c r="G144" s="22">
        <v>789049238</v>
      </c>
      <c r="H144" s="25">
        <f t="shared" si="8"/>
        <v>46.414661058823533</v>
      </c>
      <c r="I144" s="24">
        <f t="shared" si="9"/>
        <v>910950762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1033000000</v>
      </c>
      <c r="D153" s="22">
        <f>SUM(D155:D162)</f>
        <v>0</v>
      </c>
      <c r="E153" s="23">
        <f t="shared" si="10"/>
        <v>1033000000</v>
      </c>
      <c r="F153" s="24">
        <f t="shared" si="11"/>
        <v>1.1803016453382085</v>
      </c>
      <c r="G153" s="22">
        <f>SUM(G155:G162)</f>
        <v>17786700</v>
      </c>
      <c r="H153" s="25">
        <f t="shared" si="8"/>
        <v>1.7218489835430784</v>
      </c>
      <c r="I153" s="24">
        <f t="shared" si="9"/>
        <v>1015213300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1033000000</v>
      </c>
      <c r="D154" s="22">
        <f>SUM(D155:D160)</f>
        <v>0</v>
      </c>
      <c r="E154" s="23">
        <f t="shared" si="10"/>
        <v>1033000000</v>
      </c>
      <c r="F154" s="24">
        <f t="shared" si="11"/>
        <v>1.1803016453382085</v>
      </c>
      <c r="G154" s="22">
        <f>SUM(G155:G160)</f>
        <v>17786700</v>
      </c>
      <c r="H154" s="25">
        <f t="shared" si="8"/>
        <v>1.7218489835430784</v>
      </c>
      <c r="I154" s="24">
        <f t="shared" si="9"/>
        <v>1015213300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151</v>
      </c>
      <c r="C156" s="22">
        <v>1033000000</v>
      </c>
      <c r="D156" s="22"/>
      <c r="E156" s="23">
        <f t="shared" si="10"/>
        <v>1033000000</v>
      </c>
      <c r="F156" s="24">
        <f t="shared" si="11"/>
        <v>1.1803016453382085</v>
      </c>
      <c r="G156" s="22">
        <v>17786700</v>
      </c>
      <c r="H156" s="25">
        <f t="shared" si="8"/>
        <v>1.7218489835430784</v>
      </c>
      <c r="I156" s="24">
        <f t="shared" si="9"/>
        <v>1015213300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11777048</v>
      </c>
      <c r="H213" s="25">
        <f t="shared" si="14"/>
        <v>0</v>
      </c>
      <c r="I213" s="24">
        <f t="shared" si="15"/>
        <v>-11777048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189000000</v>
      </c>
      <c r="D300" s="17">
        <f>SUM(D330:D335)+D317+D312+D301</f>
        <v>0</v>
      </c>
      <c r="E300" s="18">
        <f t="shared" si="21"/>
        <v>189000000</v>
      </c>
      <c r="F300" s="19">
        <f t="shared" si="22"/>
        <v>0.21595063985374771</v>
      </c>
      <c r="G300" s="17">
        <f>SUM(G330:G335)+G317+G312+G301</f>
        <v>79995522</v>
      </c>
      <c r="H300" s="25">
        <f t="shared" si="25"/>
        <v>42.325673015873015</v>
      </c>
      <c r="I300" s="24">
        <f t="shared" si="23"/>
        <v>109004478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189000000</v>
      </c>
      <c r="D317" s="22">
        <f>SUM(D318:D329)-D325</f>
        <v>0</v>
      </c>
      <c r="E317" s="23">
        <f t="shared" si="27"/>
        <v>189000000</v>
      </c>
      <c r="F317" s="24">
        <f t="shared" si="28"/>
        <v>0.21595063985374771</v>
      </c>
      <c r="G317" s="22">
        <f>SUM(G318:G329)-G325</f>
        <v>79995522</v>
      </c>
      <c r="H317" s="25">
        <f t="shared" si="25"/>
        <v>42.325673015873015</v>
      </c>
      <c r="I317" s="24">
        <f t="shared" si="23"/>
        <v>109004478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189000000</v>
      </c>
      <c r="D329" s="22"/>
      <c r="E329" s="23">
        <f t="shared" si="27"/>
        <v>189000000</v>
      </c>
      <c r="F329" s="24">
        <f t="shared" si="28"/>
        <v>0.21595063985374771</v>
      </c>
      <c r="G329" s="22">
        <v>79995522</v>
      </c>
      <c r="H329" s="25">
        <f t="shared" si="25"/>
        <v>42.325673015873015</v>
      </c>
      <c r="I329" s="24">
        <f t="shared" si="23"/>
        <v>109004478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87520000000</v>
      </c>
      <c r="D341" s="45">
        <f>SUM(D8+D12)</f>
        <v>0</v>
      </c>
      <c r="E341" s="46">
        <f t="shared" si="27"/>
        <v>87520000000</v>
      </c>
      <c r="F341" s="47">
        <f t="shared" si="28"/>
        <v>100</v>
      </c>
      <c r="G341" s="45">
        <f>SUM(G8+G12)</f>
        <v>16629630247</v>
      </c>
      <c r="H341" s="48">
        <f t="shared" si="25"/>
        <v>19.000948636882995</v>
      </c>
      <c r="I341" s="47">
        <f t="shared" si="29"/>
        <v>70890369753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400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106211000000</v>
      </c>
      <c r="D7" s="10">
        <f>SUM(D8+D12)</f>
        <v>0</v>
      </c>
      <c r="E7" s="11">
        <f>SUM(C7:D7)</f>
        <v>106211000000</v>
      </c>
      <c r="F7" s="12">
        <f>IF(OR(E7=0,E$7=0),0,E7/E$7)*100</f>
        <v>100</v>
      </c>
      <c r="G7" s="10">
        <f>SUM(G8+G12)</f>
        <v>21246232254</v>
      </c>
      <c r="H7" s="13">
        <f t="shared" ref="H7:H92" si="0">IF(OR(G7=0,E7=0),0,G7/E7)*100</f>
        <v>20.003796456110948</v>
      </c>
      <c r="I7" s="12">
        <f>SUM(E7-G7)</f>
        <v>84964767746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106211000000</v>
      </c>
      <c r="D12" s="17">
        <f>SUM(D13+D218+D300)</f>
        <v>0</v>
      </c>
      <c r="E12" s="18">
        <f t="shared" si="2"/>
        <v>106211000000</v>
      </c>
      <c r="F12" s="19">
        <f t="shared" si="3"/>
        <v>100</v>
      </c>
      <c r="G12" s="17">
        <f>SUM(G13+G218+G300)</f>
        <v>21246232254</v>
      </c>
      <c r="H12" s="20">
        <f t="shared" si="0"/>
        <v>20.003796456110948</v>
      </c>
      <c r="I12" s="19">
        <f t="shared" si="1"/>
        <v>84964767746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106205000000</v>
      </c>
      <c r="D13" s="17">
        <f>SUM(D14+D31+D214)</f>
        <v>0</v>
      </c>
      <c r="E13" s="18">
        <f t="shared" si="2"/>
        <v>106205000000</v>
      </c>
      <c r="F13" s="19">
        <f t="shared" si="3"/>
        <v>99.994350867612582</v>
      </c>
      <c r="G13" s="17">
        <f>SUM(G14+G31+G214)</f>
        <v>21245477324</v>
      </c>
      <c r="H13" s="20">
        <f t="shared" si="0"/>
        <v>20.004215737488817</v>
      </c>
      <c r="I13" s="19">
        <f t="shared" si="1"/>
        <v>84959522676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106205000000</v>
      </c>
      <c r="D31" s="22">
        <f>SUM(D32+D34+D107+D111+D163+D172+D204+D206+D207+D210+D211+D212+D213)</f>
        <v>0</v>
      </c>
      <c r="E31" s="23">
        <f t="shared" si="2"/>
        <v>106205000000</v>
      </c>
      <c r="F31" s="24">
        <f t="shared" si="3"/>
        <v>99.994350867612582</v>
      </c>
      <c r="G31" s="22">
        <f>SUM(G32+G34+G107+G111+G163+G172+G204+G206+G207+G210+G211+G212+G213)</f>
        <v>21245477324</v>
      </c>
      <c r="H31" s="25">
        <f t="shared" si="0"/>
        <v>20.004215737488817</v>
      </c>
      <c r="I31" s="24">
        <f t="shared" si="1"/>
        <v>84959522676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106105000000</v>
      </c>
      <c r="D111" s="22">
        <f>SUM(D112+D146+D147+D148+D151+D152+D153)</f>
        <v>0</v>
      </c>
      <c r="E111" s="23">
        <f t="shared" si="10"/>
        <v>106105000000</v>
      </c>
      <c r="F111" s="24">
        <f t="shared" si="11"/>
        <v>99.900198661155628</v>
      </c>
      <c r="G111" s="22">
        <f>SUM(G112+G146+G147+G148+G151+G152+G153)</f>
        <v>21245223435</v>
      </c>
      <c r="H111" s="25">
        <f t="shared" si="8"/>
        <v>20.022829682861317</v>
      </c>
      <c r="I111" s="24">
        <f t="shared" si="9"/>
        <v>84859776565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106105000000</v>
      </c>
      <c r="D112" s="22">
        <f>SUM(D113:D145)-D115-D124-D127-D135-D139</f>
        <v>0</v>
      </c>
      <c r="E112" s="23">
        <f t="shared" si="10"/>
        <v>106105000000</v>
      </c>
      <c r="F112" s="24">
        <f t="shared" si="11"/>
        <v>99.900198661155628</v>
      </c>
      <c r="G112" s="22">
        <f>SUM(G113:G145)-G115-G124-G127-G135-G139</f>
        <v>17245223435</v>
      </c>
      <c r="H112" s="25">
        <f t="shared" si="8"/>
        <v>16.252979063192122</v>
      </c>
      <c r="I112" s="24">
        <f t="shared" si="9"/>
        <v>88859776565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6576024741</v>
      </c>
      <c r="D113" s="22"/>
      <c r="E113" s="23">
        <f t="shared" si="10"/>
        <v>6576024741</v>
      </c>
      <c r="F113" s="24">
        <f t="shared" si="11"/>
        <v>6.191472390806978</v>
      </c>
      <c r="G113" s="22">
        <v>2834152272</v>
      </c>
      <c r="H113" s="25">
        <f t="shared" si="8"/>
        <v>43.098260478396824</v>
      </c>
      <c r="I113" s="24">
        <f t="shared" si="9"/>
        <v>3741872469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117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727342000</v>
      </c>
      <c r="D115" s="22">
        <f>SUM(D116:D117)</f>
        <v>0</v>
      </c>
      <c r="E115" s="23">
        <f t="shared" si="10"/>
        <v>727342000</v>
      </c>
      <c r="F115" s="24">
        <f t="shared" si="11"/>
        <v>0.68480854148816983</v>
      </c>
      <c r="G115" s="22">
        <f>SUM(G116:G117)</f>
        <v>0</v>
      </c>
      <c r="H115" s="25">
        <f t="shared" si="8"/>
        <v>0</v>
      </c>
      <c r="I115" s="24">
        <f t="shared" si="9"/>
        <v>727342000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727342000</v>
      </c>
      <c r="D116" s="22"/>
      <c r="E116" s="23">
        <f t="shared" si="10"/>
        <v>727342000</v>
      </c>
      <c r="F116" s="24">
        <f t="shared" si="11"/>
        <v>0.68480854148816983</v>
      </c>
      <c r="G116" s="22"/>
      <c r="H116" s="25">
        <f t="shared" si="8"/>
        <v>0</v>
      </c>
      <c r="I116" s="24">
        <f t="shared" si="9"/>
        <v>727342000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3220233875</v>
      </c>
      <c r="D119" s="22"/>
      <c r="E119" s="23">
        <f t="shared" si="10"/>
        <v>3220233875</v>
      </c>
      <c r="F119" s="24">
        <f t="shared" si="11"/>
        <v>3.0319212463869092</v>
      </c>
      <c r="G119" s="22">
        <v>805058466</v>
      </c>
      <c r="H119" s="25">
        <f t="shared" si="8"/>
        <v>24.999999914602476</v>
      </c>
      <c r="I119" s="24">
        <f t="shared" si="9"/>
        <v>2415175409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3737632048</v>
      </c>
      <c r="D121" s="22"/>
      <c r="E121" s="23">
        <f t="shared" si="10"/>
        <v>3737632048</v>
      </c>
      <c r="F121" s="24">
        <f t="shared" si="11"/>
        <v>3.5190630424343996</v>
      </c>
      <c r="G121" s="22">
        <v>99767889</v>
      </c>
      <c r="H121" s="25">
        <f t="shared" si="8"/>
        <v>2.6692806493187478</v>
      </c>
      <c r="I121" s="24">
        <f t="shared" si="9"/>
        <v>3637864159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125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49249711590</v>
      </c>
      <c r="D123" s="22"/>
      <c r="E123" s="23">
        <f t="shared" si="10"/>
        <v>49249711590</v>
      </c>
      <c r="F123" s="24">
        <f t="shared" si="11"/>
        <v>46.369690135673331</v>
      </c>
      <c r="G123" s="22">
        <v>2822637414</v>
      </c>
      <c r="H123" s="25">
        <f t="shared" si="8"/>
        <v>5.7312770427941508</v>
      </c>
      <c r="I123" s="24">
        <f t="shared" si="9"/>
        <v>46427074176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1825131914</v>
      </c>
      <c r="D124" s="22">
        <f>SUM(D125:D126)</f>
        <v>0</v>
      </c>
      <c r="E124" s="23">
        <f t="shared" si="10"/>
        <v>1825131914</v>
      </c>
      <c r="F124" s="24">
        <f t="shared" si="11"/>
        <v>1.7184019677811149</v>
      </c>
      <c r="G124" s="22">
        <f>SUM(G125:G126)</f>
        <v>103664475</v>
      </c>
      <c r="H124" s="25">
        <f t="shared" si="8"/>
        <v>5.6798346576936796</v>
      </c>
      <c r="I124" s="24">
        <f t="shared" si="9"/>
        <v>1721467439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1825131914</v>
      </c>
      <c r="D125" s="22"/>
      <c r="E125" s="23">
        <f t="shared" si="10"/>
        <v>1825131914</v>
      </c>
      <c r="F125" s="24">
        <f t="shared" si="11"/>
        <v>1.7184019677811149</v>
      </c>
      <c r="G125" s="22">
        <v>103664475</v>
      </c>
      <c r="H125" s="25">
        <f t="shared" si="8"/>
        <v>5.6798346576936796</v>
      </c>
      <c r="I125" s="24">
        <f t="shared" si="9"/>
        <v>1721467439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842019897</v>
      </c>
      <c r="D127" s="22">
        <f>SUM(D128:D129)</f>
        <v>0</v>
      </c>
      <c r="E127" s="23">
        <f t="shared" si="10"/>
        <v>842019897</v>
      </c>
      <c r="F127" s="24">
        <f t="shared" si="11"/>
        <v>0.79278031183210773</v>
      </c>
      <c r="G127" s="22">
        <f>SUM(G128:G129)</f>
        <v>286534374</v>
      </c>
      <c r="H127" s="25">
        <f t="shared" si="8"/>
        <v>34.029406552135192</v>
      </c>
      <c r="I127" s="24">
        <f t="shared" si="9"/>
        <v>555485523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240000000</v>
      </c>
      <c r="D128" s="22"/>
      <c r="E128" s="23">
        <f t="shared" si="10"/>
        <v>240000000</v>
      </c>
      <c r="F128" s="24">
        <f t="shared" si="11"/>
        <v>0.22596529549669997</v>
      </c>
      <c r="G128" s="22">
        <v>147105527</v>
      </c>
      <c r="H128" s="25">
        <f t="shared" si="8"/>
        <v>61.293969583333329</v>
      </c>
      <c r="I128" s="24">
        <f t="shared" si="9"/>
        <v>92894473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602019897</v>
      </c>
      <c r="D129" s="22"/>
      <c r="E129" s="23">
        <f t="shared" si="10"/>
        <v>602019897</v>
      </c>
      <c r="F129" s="24">
        <f t="shared" si="11"/>
        <v>0.56681501633540776</v>
      </c>
      <c r="G129" s="22">
        <v>139428847</v>
      </c>
      <c r="H129" s="25">
        <f t="shared" si="8"/>
        <v>23.16017256153911</v>
      </c>
      <c r="I129" s="24">
        <f t="shared" si="9"/>
        <v>462591050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1974882946</v>
      </c>
      <c r="D134" s="22"/>
      <c r="E134" s="23">
        <f t="shared" si="10"/>
        <v>1974882946</v>
      </c>
      <c r="F134" s="24">
        <f t="shared" si="11"/>
        <v>1.8593958686011807</v>
      </c>
      <c r="G134" s="22">
        <v>1250820</v>
      </c>
      <c r="H134" s="25">
        <f t="shared" si="8"/>
        <v>6.3336412040696205E-2</v>
      </c>
      <c r="I134" s="24">
        <f t="shared" si="9"/>
        <v>1973632126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37952020989</v>
      </c>
      <c r="D135" s="22">
        <f>SUM(D136:D144)-D139</f>
        <v>0</v>
      </c>
      <c r="E135" s="23">
        <f t="shared" si="10"/>
        <v>37952020989</v>
      </c>
      <c r="F135" s="24">
        <f t="shared" si="11"/>
        <v>35.732665156151434</v>
      </c>
      <c r="G135" s="22">
        <f>SUM(G136:G144)-G139</f>
        <v>10292157725</v>
      </c>
      <c r="H135" s="25">
        <f t="shared" si="8"/>
        <v>27.118866022926884</v>
      </c>
      <c r="I135" s="24">
        <f t="shared" si="9"/>
        <v>27659863264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2301115849</v>
      </c>
      <c r="D136" s="22"/>
      <c r="E136" s="23">
        <f t="shared" si="10"/>
        <v>2301115849</v>
      </c>
      <c r="F136" s="24">
        <f t="shared" si="11"/>
        <v>2.1665513449642693</v>
      </c>
      <c r="G136" s="22">
        <v>1462202621</v>
      </c>
      <c r="H136" s="25">
        <f t="shared" si="8"/>
        <v>63.543198906540574</v>
      </c>
      <c r="I136" s="24">
        <f t="shared" si="9"/>
        <v>838913228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4043917236</v>
      </c>
      <c r="D137" s="22"/>
      <c r="E137" s="23">
        <f t="shared" si="10"/>
        <v>4043917236</v>
      </c>
      <c r="F137" s="24">
        <f t="shared" si="11"/>
        <v>3.8074373049872419</v>
      </c>
      <c r="G137" s="22">
        <v>789686430</v>
      </c>
      <c r="H137" s="25">
        <f t="shared" si="8"/>
        <v>19.527759444975938</v>
      </c>
      <c r="I137" s="24">
        <f t="shared" si="9"/>
        <v>3254230806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27744467385</v>
      </c>
      <c r="D138" s="22"/>
      <c r="E138" s="23">
        <f t="shared" si="10"/>
        <v>27744467385</v>
      </c>
      <c r="F138" s="24">
        <f t="shared" si="11"/>
        <v>26.122028212708663</v>
      </c>
      <c r="G138" s="22">
        <v>7566714515</v>
      </c>
      <c r="H138" s="25">
        <f t="shared" si="8"/>
        <v>27.272877183041299</v>
      </c>
      <c r="I138" s="24">
        <f t="shared" si="9"/>
        <v>20177752870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1008505079</v>
      </c>
      <c r="D139" s="22">
        <f>SUM(D140:D141)</f>
        <v>0</v>
      </c>
      <c r="E139" s="23">
        <f t="shared" si="10"/>
        <v>1008505079</v>
      </c>
      <c r="F139" s="24">
        <f t="shared" si="11"/>
        <v>0.94952978410899058</v>
      </c>
      <c r="G139" s="22">
        <f>SUM(G140:G141)</f>
        <v>296734339</v>
      </c>
      <c r="H139" s="25">
        <f t="shared" si="8"/>
        <v>29.42318736701176</v>
      </c>
      <c r="I139" s="24">
        <f t="shared" si="9"/>
        <v>711770740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1008505079</v>
      </c>
      <c r="D140" s="22"/>
      <c r="E140" s="23">
        <f t="shared" si="10"/>
        <v>1008505079</v>
      </c>
      <c r="F140" s="24">
        <f t="shared" si="11"/>
        <v>0.94952978410899058</v>
      </c>
      <c r="G140" s="22">
        <v>296734339</v>
      </c>
      <c r="H140" s="25">
        <f t="shared" si="8"/>
        <v>29.42318736701176</v>
      </c>
      <c r="I140" s="24">
        <f t="shared" si="9"/>
        <v>711770740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/>
      <c r="H143" s="25">
        <f t="shared" si="8"/>
        <v>0</v>
      </c>
      <c r="I143" s="24">
        <f t="shared" si="9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2854015440</v>
      </c>
      <c r="D144" s="22"/>
      <c r="E144" s="23">
        <f t="shared" si="10"/>
        <v>2854015440</v>
      </c>
      <c r="F144" s="24">
        <f t="shared" si="11"/>
        <v>2.6871185093822674</v>
      </c>
      <c r="G144" s="22">
        <v>176819820</v>
      </c>
      <c r="H144" s="25">
        <f t="shared" si="8"/>
        <v>6.1954752424184498</v>
      </c>
      <c r="I144" s="24">
        <f t="shared" si="9"/>
        <v>2677195620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4000000000</v>
      </c>
      <c r="H153" s="25">
        <f t="shared" si="8"/>
        <v>0</v>
      </c>
      <c r="I153" s="24">
        <f t="shared" si="9"/>
        <v>-4000000000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>
        <v>4000000000</v>
      </c>
      <c r="H162" s="25">
        <f t="shared" si="14"/>
        <v>0</v>
      </c>
      <c r="I162" s="24">
        <f>SUM(E162-G162)</f>
        <v>-4000000000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100000000</v>
      </c>
      <c r="D213" s="22"/>
      <c r="E213" s="23">
        <f t="shared" si="16"/>
        <v>100000000</v>
      </c>
      <c r="F213" s="24">
        <f t="shared" si="17"/>
        <v>9.4152206456958321E-2</v>
      </c>
      <c r="G213" s="22">
        <v>253889</v>
      </c>
      <c r="H213" s="25">
        <f t="shared" si="14"/>
        <v>0.25388899999999998</v>
      </c>
      <c r="I213" s="24">
        <f t="shared" si="15"/>
        <v>99746111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6000000</v>
      </c>
      <c r="D300" s="17">
        <f>SUM(D330:D335)+D317+D312+D301</f>
        <v>0</v>
      </c>
      <c r="E300" s="18">
        <f t="shared" si="21"/>
        <v>6000000</v>
      </c>
      <c r="F300" s="19">
        <f t="shared" si="22"/>
        <v>5.6491323874174985E-3</v>
      </c>
      <c r="G300" s="17">
        <f>SUM(G330:G335)+G317+G312+G301</f>
        <v>754930</v>
      </c>
      <c r="H300" s="25">
        <f t="shared" si="25"/>
        <v>12.582166666666666</v>
      </c>
      <c r="I300" s="24">
        <f t="shared" si="23"/>
        <v>5245070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6000000</v>
      </c>
      <c r="D317" s="22">
        <f>SUM(D318:D329)-D325</f>
        <v>0</v>
      </c>
      <c r="E317" s="23">
        <f t="shared" si="27"/>
        <v>6000000</v>
      </c>
      <c r="F317" s="24">
        <f t="shared" si="28"/>
        <v>5.6491323874174985E-3</v>
      </c>
      <c r="G317" s="22">
        <f>SUM(G318:G329)-G325</f>
        <v>754930</v>
      </c>
      <c r="H317" s="25">
        <f t="shared" si="25"/>
        <v>12.582166666666666</v>
      </c>
      <c r="I317" s="24">
        <f t="shared" si="23"/>
        <v>5245070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6000000</v>
      </c>
      <c r="D329" s="22"/>
      <c r="E329" s="23">
        <f t="shared" si="27"/>
        <v>6000000</v>
      </c>
      <c r="F329" s="24">
        <f t="shared" si="28"/>
        <v>5.6491323874174985E-3</v>
      </c>
      <c r="G329" s="22">
        <v>754930</v>
      </c>
      <c r="H329" s="25">
        <f t="shared" si="25"/>
        <v>12.582166666666666</v>
      </c>
      <c r="I329" s="24">
        <f t="shared" si="23"/>
        <v>5245070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106211000000</v>
      </c>
      <c r="D341" s="45">
        <f>SUM(D8+D12)</f>
        <v>0</v>
      </c>
      <c r="E341" s="46">
        <f t="shared" si="27"/>
        <v>106211000000</v>
      </c>
      <c r="F341" s="47">
        <f t="shared" si="28"/>
        <v>100</v>
      </c>
      <c r="G341" s="45">
        <f>SUM(G8+G12)</f>
        <v>21246232254</v>
      </c>
      <c r="H341" s="48">
        <f t="shared" si="25"/>
        <v>20.003796456110948</v>
      </c>
      <c r="I341" s="47">
        <f t="shared" si="29"/>
        <v>84964767746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418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39728000000</v>
      </c>
      <c r="D7" s="10">
        <f>SUM(D8+D12)</f>
        <v>0</v>
      </c>
      <c r="E7" s="11">
        <f>SUM(C7:D7)</f>
        <v>39728000000</v>
      </c>
      <c r="F7" s="12">
        <f>IF(OR(E7=0,E$7=0),0,E7/E$7)*100</f>
        <v>100</v>
      </c>
      <c r="G7" s="10">
        <f>SUM(G8+G12)</f>
        <v>6230125522</v>
      </c>
      <c r="H7" s="13">
        <f t="shared" ref="H7:H92" si="0">IF(OR(G7=0,E7=0),0,G7/E7)*100</f>
        <v>15.681951072291584</v>
      </c>
      <c r="I7" s="12">
        <f>SUM(E7-G7)</f>
        <v>33497874478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39728000000</v>
      </c>
      <c r="D12" s="17">
        <f>SUM(D13+D218+D300)</f>
        <v>0</v>
      </c>
      <c r="E12" s="18">
        <f t="shared" si="2"/>
        <v>39728000000</v>
      </c>
      <c r="F12" s="19">
        <f t="shared" si="3"/>
        <v>100</v>
      </c>
      <c r="G12" s="17">
        <f>SUM(G13+G218+G300)</f>
        <v>6230125522</v>
      </c>
      <c r="H12" s="20">
        <f t="shared" si="0"/>
        <v>15.681951072291584</v>
      </c>
      <c r="I12" s="19">
        <f t="shared" si="1"/>
        <v>33497874478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39024000000</v>
      </c>
      <c r="D13" s="17">
        <f>SUM(D14+D31+D214)</f>
        <v>0</v>
      </c>
      <c r="E13" s="18">
        <f t="shared" si="2"/>
        <v>39024000000</v>
      </c>
      <c r="F13" s="19">
        <f t="shared" si="3"/>
        <v>98.227950060410791</v>
      </c>
      <c r="G13" s="17">
        <f>SUM(G14+G31+G214)</f>
        <v>5959803501</v>
      </c>
      <c r="H13" s="20">
        <f t="shared" si="0"/>
        <v>15.272149192804427</v>
      </c>
      <c r="I13" s="19">
        <f t="shared" si="1"/>
        <v>33064196499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39024000000</v>
      </c>
      <c r="D31" s="22">
        <f>SUM(D32+D34+D107+D111+D163+D172+D204+D206+D207+D210+D211+D212+D213)</f>
        <v>0</v>
      </c>
      <c r="E31" s="23">
        <f t="shared" si="2"/>
        <v>39024000000</v>
      </c>
      <c r="F31" s="24">
        <f t="shared" si="3"/>
        <v>98.227950060410791</v>
      </c>
      <c r="G31" s="22">
        <f>SUM(G32+G34+G107+G111+G163+G172+G204+G206+G207+G210+G211+G212+G213)</f>
        <v>5959803501</v>
      </c>
      <c r="H31" s="25">
        <f t="shared" si="0"/>
        <v>15.272149192804427</v>
      </c>
      <c r="I31" s="24">
        <f t="shared" si="1"/>
        <v>33064196499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39024000000</v>
      </c>
      <c r="D111" s="22">
        <f>SUM(D112+D146+D147+D148+D151+D152+D153)</f>
        <v>0</v>
      </c>
      <c r="E111" s="23">
        <f t="shared" si="10"/>
        <v>39024000000</v>
      </c>
      <c r="F111" s="24">
        <f t="shared" si="11"/>
        <v>98.227950060410791</v>
      </c>
      <c r="G111" s="22">
        <f>SUM(G112+G146+G147+G148+G151+G152+G153)</f>
        <v>5921960347</v>
      </c>
      <c r="H111" s="25">
        <f t="shared" si="8"/>
        <v>15.17517514093891</v>
      </c>
      <c r="I111" s="24">
        <f t="shared" si="9"/>
        <v>33102039653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37108753021</v>
      </c>
      <c r="D112" s="22">
        <f>SUM(D113:D145)-D115-D124-D127-D135-D139</f>
        <v>0</v>
      </c>
      <c r="E112" s="23">
        <f t="shared" si="10"/>
        <v>37108753021</v>
      </c>
      <c r="F112" s="24">
        <f t="shared" si="11"/>
        <v>93.407050495871928</v>
      </c>
      <c r="G112" s="22">
        <f>SUM(G113:G145)-G115-G124-G127-G135-G139</f>
        <v>5891960347</v>
      </c>
      <c r="H112" s="25">
        <f t="shared" si="8"/>
        <v>15.877548738071889</v>
      </c>
      <c r="I112" s="24">
        <f t="shared" si="9"/>
        <v>31216792674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743448227</v>
      </c>
      <c r="D113" s="22"/>
      <c r="E113" s="23">
        <f t="shared" si="10"/>
        <v>743448227</v>
      </c>
      <c r="F113" s="24">
        <f t="shared" si="11"/>
        <v>1.8713457183850182</v>
      </c>
      <c r="G113" s="22">
        <v>201074125</v>
      </c>
      <c r="H113" s="25">
        <f t="shared" si="8"/>
        <v>27.046150316530383</v>
      </c>
      <c r="I113" s="24">
        <f t="shared" si="9"/>
        <v>542374102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17123171041</v>
      </c>
      <c r="D114" s="22"/>
      <c r="E114" s="23">
        <f t="shared" si="10"/>
        <v>17123171041</v>
      </c>
      <c r="F114" s="24">
        <f t="shared" si="11"/>
        <v>43.101014501107535</v>
      </c>
      <c r="G114" s="22">
        <v>1587624712</v>
      </c>
      <c r="H114" s="25">
        <f t="shared" si="8"/>
        <v>9.271791470157984</v>
      </c>
      <c r="I114" s="24">
        <f t="shared" si="9"/>
        <v>15535546329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394000000</v>
      </c>
      <c r="D115" s="22">
        <f>SUM(D116:D117)</f>
        <v>0</v>
      </c>
      <c r="E115" s="23">
        <f t="shared" si="10"/>
        <v>394000000</v>
      </c>
      <c r="F115" s="24">
        <f t="shared" si="11"/>
        <v>0.99174385823600475</v>
      </c>
      <c r="G115" s="22">
        <f>SUM(G116:G117)</f>
        <v>0</v>
      </c>
      <c r="H115" s="25">
        <f t="shared" si="8"/>
        <v>0</v>
      </c>
      <c r="I115" s="24">
        <f t="shared" si="9"/>
        <v>394000000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394000000</v>
      </c>
      <c r="D116" s="22"/>
      <c r="E116" s="23">
        <f t="shared" si="10"/>
        <v>394000000</v>
      </c>
      <c r="F116" s="24">
        <f t="shared" si="11"/>
        <v>0.99174385823600475</v>
      </c>
      <c r="G116" s="22"/>
      <c r="H116" s="25">
        <f t="shared" si="8"/>
        <v>0</v>
      </c>
      <c r="I116" s="24">
        <f t="shared" si="9"/>
        <v>394000000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1403133753</v>
      </c>
      <c r="D119" s="22"/>
      <c r="E119" s="23">
        <f t="shared" si="10"/>
        <v>1403133753</v>
      </c>
      <c r="F119" s="24">
        <f t="shared" si="11"/>
        <v>3.5318509690898106</v>
      </c>
      <c r="G119" s="22">
        <v>350783438</v>
      </c>
      <c r="H119" s="25">
        <f t="shared" si="8"/>
        <v>24.999999982182739</v>
      </c>
      <c r="I119" s="24">
        <f t="shared" si="9"/>
        <v>1052350315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123</v>
      </c>
      <c r="C120" s="22">
        <v>90000000</v>
      </c>
      <c r="D120" s="22"/>
      <c r="E120" s="23">
        <f t="shared" si="10"/>
        <v>90000000</v>
      </c>
      <c r="F120" s="24">
        <f t="shared" si="11"/>
        <v>0.2265404752315747</v>
      </c>
      <c r="G120" s="22"/>
      <c r="H120" s="25">
        <f t="shared" si="8"/>
        <v>0</v>
      </c>
      <c r="I120" s="24">
        <f t="shared" si="9"/>
        <v>90000000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180000000</v>
      </c>
      <c r="D121" s="22"/>
      <c r="E121" s="23">
        <f t="shared" si="10"/>
        <v>180000000</v>
      </c>
      <c r="F121" s="24">
        <f t="shared" si="11"/>
        <v>0.45308095046314939</v>
      </c>
      <c r="G121" s="22">
        <v>1632968</v>
      </c>
      <c r="H121" s="25">
        <f t="shared" si="8"/>
        <v>0.90720444444444448</v>
      </c>
      <c r="I121" s="24">
        <f t="shared" si="9"/>
        <v>178367032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13900000000</v>
      </c>
      <c r="D122" s="22"/>
      <c r="E122" s="23">
        <f t="shared" si="10"/>
        <v>13900000000</v>
      </c>
      <c r="F122" s="24">
        <f t="shared" si="11"/>
        <v>34.987917841320979</v>
      </c>
      <c r="G122" s="22">
        <v>3310158108</v>
      </c>
      <c r="H122" s="25">
        <f t="shared" si="8"/>
        <v>23.814087107913672</v>
      </c>
      <c r="I122" s="24">
        <f t="shared" si="9"/>
        <v>10589841892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335000000</v>
      </c>
      <c r="D123" s="22"/>
      <c r="E123" s="23">
        <f t="shared" si="10"/>
        <v>335000000</v>
      </c>
      <c r="F123" s="24">
        <f t="shared" si="11"/>
        <v>0.84323399113975028</v>
      </c>
      <c r="G123" s="22">
        <v>11345986</v>
      </c>
      <c r="H123" s="25">
        <f t="shared" si="8"/>
        <v>3.3868614925373137</v>
      </c>
      <c r="I123" s="24">
        <f t="shared" si="9"/>
        <v>323654014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8000000</v>
      </c>
      <c r="D124" s="22">
        <f>SUM(D125:D126)</f>
        <v>0</v>
      </c>
      <c r="E124" s="23">
        <f t="shared" si="10"/>
        <v>8000000</v>
      </c>
      <c r="F124" s="24">
        <f t="shared" si="11"/>
        <v>2.013693113169553E-2</v>
      </c>
      <c r="G124" s="22">
        <f>SUM(G125:G126)</f>
        <v>338916</v>
      </c>
      <c r="H124" s="25">
        <f t="shared" si="8"/>
        <v>4.2364499999999996</v>
      </c>
      <c r="I124" s="24">
        <f t="shared" si="9"/>
        <v>7661084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8000000</v>
      </c>
      <c r="D125" s="22"/>
      <c r="E125" s="23">
        <f t="shared" si="10"/>
        <v>8000000</v>
      </c>
      <c r="F125" s="24">
        <f t="shared" si="11"/>
        <v>2.013693113169553E-2</v>
      </c>
      <c r="G125" s="22">
        <v>338916</v>
      </c>
      <c r="H125" s="25">
        <f t="shared" si="8"/>
        <v>4.2364499999999996</v>
      </c>
      <c r="I125" s="24">
        <f t="shared" si="9"/>
        <v>7661084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76000000</v>
      </c>
      <c r="D127" s="22">
        <f>SUM(D128:D129)</f>
        <v>0</v>
      </c>
      <c r="E127" s="23">
        <f t="shared" si="10"/>
        <v>76000000</v>
      </c>
      <c r="F127" s="24">
        <f t="shared" si="11"/>
        <v>0.19130084575110753</v>
      </c>
      <c r="G127" s="22">
        <f>SUM(G128:G129)</f>
        <v>14944443</v>
      </c>
      <c r="H127" s="25">
        <f t="shared" si="8"/>
        <v>19.663740789473685</v>
      </c>
      <c r="I127" s="24">
        <f t="shared" si="9"/>
        <v>61055557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40000000</v>
      </c>
      <c r="D128" s="22"/>
      <c r="E128" s="23">
        <f t="shared" si="10"/>
        <v>40000000</v>
      </c>
      <c r="F128" s="24">
        <f t="shared" si="11"/>
        <v>0.10068465565847766</v>
      </c>
      <c r="G128" s="22">
        <v>8260461</v>
      </c>
      <c r="H128" s="25">
        <f t="shared" si="8"/>
        <v>20.651152499999998</v>
      </c>
      <c r="I128" s="24">
        <f t="shared" si="9"/>
        <v>31739539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36000000</v>
      </c>
      <c r="D129" s="22"/>
      <c r="E129" s="23">
        <f t="shared" si="10"/>
        <v>36000000</v>
      </c>
      <c r="F129" s="24">
        <f t="shared" si="11"/>
        <v>9.0616190092629875E-2</v>
      </c>
      <c r="G129" s="22">
        <v>6683982</v>
      </c>
      <c r="H129" s="25">
        <f t="shared" si="8"/>
        <v>18.566616666666665</v>
      </c>
      <c r="I129" s="24">
        <f t="shared" si="9"/>
        <v>29316018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45000000</v>
      </c>
      <c r="D131" s="22"/>
      <c r="E131" s="23">
        <f t="shared" si="10"/>
        <v>45000000</v>
      </c>
      <c r="F131" s="24">
        <f t="shared" si="11"/>
        <v>0.11327023761578735</v>
      </c>
      <c r="G131" s="22">
        <v>10793800</v>
      </c>
      <c r="H131" s="25">
        <f t="shared" si="8"/>
        <v>23.986222222222224</v>
      </c>
      <c r="I131" s="24">
        <f t="shared" si="9"/>
        <v>34206200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16000000</v>
      </c>
      <c r="D134" s="22"/>
      <c r="E134" s="23">
        <f t="shared" si="10"/>
        <v>16000000</v>
      </c>
      <c r="F134" s="24">
        <f t="shared" si="11"/>
        <v>4.027386226339106E-2</v>
      </c>
      <c r="G134" s="22">
        <v>110972</v>
      </c>
      <c r="H134" s="25">
        <f t="shared" si="8"/>
        <v>0.69357500000000005</v>
      </c>
      <c r="I134" s="24">
        <f t="shared" si="9"/>
        <v>15889028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2795000000</v>
      </c>
      <c r="D135" s="22">
        <f>SUM(D136:D144)-D139</f>
        <v>0</v>
      </c>
      <c r="E135" s="23">
        <f t="shared" si="10"/>
        <v>2795000000</v>
      </c>
      <c r="F135" s="24">
        <f t="shared" si="11"/>
        <v>7.0353403141361248</v>
      </c>
      <c r="G135" s="22">
        <f>SUM(G136:G144)-G139</f>
        <v>403152879</v>
      </c>
      <c r="H135" s="25">
        <f t="shared" si="8"/>
        <v>14.424074382826477</v>
      </c>
      <c r="I135" s="24">
        <f t="shared" si="9"/>
        <v>2391847121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1780000000</v>
      </c>
      <c r="D136" s="22"/>
      <c r="E136" s="23">
        <f t="shared" si="10"/>
        <v>1780000000</v>
      </c>
      <c r="F136" s="24">
        <f t="shared" si="11"/>
        <v>4.4804671768022555</v>
      </c>
      <c r="G136" s="22">
        <v>276013499</v>
      </c>
      <c r="H136" s="25">
        <f t="shared" si="8"/>
        <v>15.506376348314607</v>
      </c>
      <c r="I136" s="24">
        <f t="shared" si="9"/>
        <v>1503986501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168000000</v>
      </c>
      <c r="D137" s="22"/>
      <c r="E137" s="23">
        <f t="shared" si="10"/>
        <v>168000000</v>
      </c>
      <c r="F137" s="24">
        <f t="shared" si="11"/>
        <v>0.42287555376560609</v>
      </c>
      <c r="G137" s="22">
        <v>19963190</v>
      </c>
      <c r="H137" s="25">
        <f t="shared" si="8"/>
        <v>11.88285119047619</v>
      </c>
      <c r="I137" s="24">
        <f t="shared" si="9"/>
        <v>148036810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804000000</v>
      </c>
      <c r="D138" s="22"/>
      <c r="E138" s="23">
        <f t="shared" si="10"/>
        <v>804000000</v>
      </c>
      <c r="F138" s="24">
        <f t="shared" si="11"/>
        <v>2.0237615787354009</v>
      </c>
      <c r="G138" s="22">
        <v>101678918</v>
      </c>
      <c r="H138" s="25">
        <f t="shared" si="8"/>
        <v>12.6466315920398</v>
      </c>
      <c r="I138" s="24">
        <f t="shared" si="9"/>
        <v>702321082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6000000</v>
      </c>
      <c r="D139" s="22">
        <f>SUM(D140:D141)</f>
        <v>0</v>
      </c>
      <c r="E139" s="23">
        <f t="shared" si="10"/>
        <v>6000000</v>
      </c>
      <c r="F139" s="24">
        <f t="shared" si="11"/>
        <v>1.5102698348771646E-2</v>
      </c>
      <c r="G139" s="22">
        <f>SUM(G140:G141)</f>
        <v>2256528</v>
      </c>
      <c r="H139" s="25">
        <f t="shared" si="8"/>
        <v>37.608799999999995</v>
      </c>
      <c r="I139" s="24">
        <f t="shared" si="9"/>
        <v>3743472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6000000</v>
      </c>
      <c r="D140" s="22"/>
      <c r="E140" s="23">
        <f t="shared" si="10"/>
        <v>6000000</v>
      </c>
      <c r="F140" s="24">
        <f t="shared" si="11"/>
        <v>1.5102698348771646E-2</v>
      </c>
      <c r="G140" s="22">
        <v>1788823</v>
      </c>
      <c r="H140" s="25">
        <f t="shared" si="8"/>
        <v>29.813716666666668</v>
      </c>
      <c r="I140" s="24">
        <f t="shared" si="9"/>
        <v>4211177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>
        <v>467705</v>
      </c>
      <c r="H141" s="25">
        <f t="shared" si="8"/>
        <v>0</v>
      </c>
      <c r="I141" s="24">
        <f t="shared" si="9"/>
        <v>-467705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hidden="1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/>
      <c r="H143" s="25">
        <f t="shared" si="8"/>
        <v>0</v>
      </c>
      <c r="I143" s="24">
        <f t="shared" si="9"/>
        <v>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37000000</v>
      </c>
      <c r="D144" s="22"/>
      <c r="E144" s="23">
        <f t="shared" si="10"/>
        <v>37000000</v>
      </c>
      <c r="F144" s="24">
        <f t="shared" si="11"/>
        <v>9.3133306484091821E-2</v>
      </c>
      <c r="G144" s="22">
        <v>3240744</v>
      </c>
      <c r="H144" s="25">
        <f t="shared" si="8"/>
        <v>8.7587675675675669</v>
      </c>
      <c r="I144" s="24">
        <f t="shared" si="9"/>
        <v>33759256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1915246979</v>
      </c>
      <c r="D153" s="22">
        <f>SUM(D155:D162)</f>
        <v>0</v>
      </c>
      <c r="E153" s="23">
        <f t="shared" si="10"/>
        <v>1915246979</v>
      </c>
      <c r="F153" s="24">
        <f t="shared" si="11"/>
        <v>4.8208995645388644</v>
      </c>
      <c r="G153" s="22">
        <f>SUM(G155:G162)</f>
        <v>30000000</v>
      </c>
      <c r="H153" s="25">
        <f t="shared" si="8"/>
        <v>1.5663776175573856</v>
      </c>
      <c r="I153" s="24">
        <f t="shared" si="9"/>
        <v>1885246979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1915246979</v>
      </c>
      <c r="D154" s="22">
        <f>SUM(D155:D160)</f>
        <v>0</v>
      </c>
      <c r="E154" s="23">
        <f t="shared" si="10"/>
        <v>1915246979</v>
      </c>
      <c r="F154" s="24">
        <f t="shared" si="11"/>
        <v>4.8208995645388644</v>
      </c>
      <c r="G154" s="22">
        <f>SUM(G155:G160)</f>
        <v>30000000</v>
      </c>
      <c r="H154" s="25">
        <f t="shared" si="8"/>
        <v>1.5663776175573856</v>
      </c>
      <c r="I154" s="24">
        <f t="shared" si="9"/>
        <v>1885246979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151</v>
      </c>
      <c r="C156" s="22">
        <v>1915246979</v>
      </c>
      <c r="D156" s="22"/>
      <c r="E156" s="23">
        <f t="shared" si="10"/>
        <v>1915246979</v>
      </c>
      <c r="F156" s="24">
        <f t="shared" si="11"/>
        <v>4.8208995645388644</v>
      </c>
      <c r="G156" s="22"/>
      <c r="H156" s="25">
        <f t="shared" si="8"/>
        <v>0</v>
      </c>
      <c r="I156" s="24">
        <f t="shared" si="9"/>
        <v>1915246979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>
        <v>30000000</v>
      </c>
      <c r="H159" s="25">
        <f t="shared" si="8"/>
        <v>0</v>
      </c>
      <c r="I159" s="24">
        <f t="shared" si="9"/>
        <v>-30000000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37843154</v>
      </c>
      <c r="H213" s="25">
        <f t="shared" si="14"/>
        <v>0</v>
      </c>
      <c r="I213" s="24">
        <f t="shared" si="15"/>
        <v>-37843154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704000000</v>
      </c>
      <c r="D300" s="17">
        <f>SUM(D330:D335)+D317+D312+D301</f>
        <v>0</v>
      </c>
      <c r="E300" s="18">
        <f t="shared" si="21"/>
        <v>704000000</v>
      </c>
      <c r="F300" s="19">
        <f t="shared" si="22"/>
        <v>1.7720499395892066</v>
      </c>
      <c r="G300" s="17">
        <f>SUM(G330:G335)+G317+G312+G301</f>
        <v>270322021</v>
      </c>
      <c r="H300" s="25">
        <f t="shared" si="25"/>
        <v>38.398014346590905</v>
      </c>
      <c r="I300" s="24">
        <f t="shared" si="23"/>
        <v>433677979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3254101</v>
      </c>
      <c r="H301" s="25">
        <f t="shared" si="25"/>
        <v>0</v>
      </c>
      <c r="I301" s="24">
        <f t="shared" si="23"/>
        <v>-3254101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>
        <v>3254101</v>
      </c>
      <c r="H302" s="25">
        <f t="shared" si="25"/>
        <v>0</v>
      </c>
      <c r="I302" s="24">
        <f t="shared" si="23"/>
        <v>-3254101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704000000</v>
      </c>
      <c r="D317" s="22">
        <f>SUM(D318:D329)-D325</f>
        <v>0</v>
      </c>
      <c r="E317" s="23">
        <f t="shared" si="27"/>
        <v>704000000</v>
      </c>
      <c r="F317" s="24">
        <f t="shared" si="28"/>
        <v>1.7720499395892066</v>
      </c>
      <c r="G317" s="22">
        <f>SUM(G318:G329)-G325</f>
        <v>267067920</v>
      </c>
      <c r="H317" s="25">
        <f t="shared" si="25"/>
        <v>37.935784090909088</v>
      </c>
      <c r="I317" s="24">
        <f t="shared" si="23"/>
        <v>436932080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704000000</v>
      </c>
      <c r="D329" s="22"/>
      <c r="E329" s="23">
        <f t="shared" si="27"/>
        <v>704000000</v>
      </c>
      <c r="F329" s="24">
        <f t="shared" si="28"/>
        <v>1.7720499395892066</v>
      </c>
      <c r="G329" s="22">
        <v>267067920</v>
      </c>
      <c r="H329" s="25">
        <f t="shared" si="25"/>
        <v>37.935784090909088</v>
      </c>
      <c r="I329" s="24">
        <f t="shared" si="23"/>
        <v>436932080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39728000000</v>
      </c>
      <c r="D341" s="45">
        <f>SUM(D8+D12)</f>
        <v>0</v>
      </c>
      <c r="E341" s="46">
        <f t="shared" si="27"/>
        <v>39728000000</v>
      </c>
      <c r="F341" s="47">
        <f t="shared" si="28"/>
        <v>100</v>
      </c>
      <c r="G341" s="45">
        <f>SUM(G8+G12)</f>
        <v>6230125522</v>
      </c>
      <c r="H341" s="48">
        <f t="shared" si="25"/>
        <v>15.681951072291584</v>
      </c>
      <c r="I341" s="47">
        <f t="shared" si="29"/>
        <v>33497874478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419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50165000000</v>
      </c>
      <c r="D7" s="10">
        <f>SUM(D8+D12)</f>
        <v>0</v>
      </c>
      <c r="E7" s="11">
        <f>SUM(C7:D7)</f>
        <v>50165000000</v>
      </c>
      <c r="F7" s="12">
        <f>IF(OR(E7=0,E$7=0),0,E7/E$7)*100</f>
        <v>100</v>
      </c>
      <c r="G7" s="10">
        <f>SUM(G8+G12)</f>
        <v>17132925362</v>
      </c>
      <c r="H7" s="13">
        <f t="shared" ref="H7:H92" si="0">IF(OR(G7=0,E7=0),0,G7/E7)*100</f>
        <v>34.153145344363601</v>
      </c>
      <c r="I7" s="12">
        <f>SUM(E7-G7)</f>
        <v>33032074638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10315000000</v>
      </c>
      <c r="D8" s="17">
        <f>SUM(D9:D11)</f>
        <v>0</v>
      </c>
      <c r="E8" s="18">
        <f>SUM(C8:D8)</f>
        <v>10315000000</v>
      </c>
      <c r="F8" s="19">
        <f>IF(OR(E8=0,E$7=0),0,E8/E$7)*100</f>
        <v>20.5621449217582</v>
      </c>
      <c r="G8" s="17">
        <f>SUM(G9:G11)</f>
        <v>10315000000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v>10315000000</v>
      </c>
      <c r="D11" s="22"/>
      <c r="E11" s="23">
        <f t="shared" si="2"/>
        <v>10315000000</v>
      </c>
      <c r="F11" s="24">
        <f t="shared" si="3"/>
        <v>20.5621449217582</v>
      </c>
      <c r="G11" s="22">
        <v>10315000000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39850000000</v>
      </c>
      <c r="D12" s="17">
        <f>SUM(D13+D218+D300)</f>
        <v>0</v>
      </c>
      <c r="E12" s="18">
        <f t="shared" si="2"/>
        <v>39850000000</v>
      </c>
      <c r="F12" s="19">
        <f t="shared" si="3"/>
        <v>79.43785507824181</v>
      </c>
      <c r="G12" s="17">
        <f>SUM(G13+G218+G300)</f>
        <v>6817925362</v>
      </c>
      <c r="H12" s="20">
        <f t="shared" si="0"/>
        <v>17.108972050188207</v>
      </c>
      <c r="I12" s="19">
        <f t="shared" si="1"/>
        <v>33032074638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39821000000</v>
      </c>
      <c r="D13" s="17">
        <f>SUM(D14+D31+D214)</f>
        <v>0</v>
      </c>
      <c r="E13" s="18">
        <f t="shared" si="2"/>
        <v>39821000000</v>
      </c>
      <c r="F13" s="19">
        <f t="shared" si="3"/>
        <v>79.380045848699282</v>
      </c>
      <c r="G13" s="17">
        <f>SUM(G14+G31+G214)</f>
        <v>6806924003</v>
      </c>
      <c r="H13" s="20">
        <f t="shared" si="0"/>
        <v>17.093804783907988</v>
      </c>
      <c r="I13" s="19">
        <f t="shared" si="1"/>
        <v>33014075997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39821000000</v>
      </c>
      <c r="D31" s="22">
        <f>SUM(D32+D34+D107+D111+D163+D172+D204+D206+D207+D210+D211+D212+D213)</f>
        <v>0</v>
      </c>
      <c r="E31" s="23">
        <f t="shared" si="2"/>
        <v>39821000000</v>
      </c>
      <c r="F31" s="24">
        <f t="shared" si="3"/>
        <v>79.380045848699282</v>
      </c>
      <c r="G31" s="22">
        <f>SUM(G32+G34+G107+G111+G163+G172+G204+G206+G207+G210+G211+G212+G213)</f>
        <v>6806924003</v>
      </c>
      <c r="H31" s="25">
        <f t="shared" si="0"/>
        <v>17.093804783907988</v>
      </c>
      <c r="I31" s="24">
        <f t="shared" si="1"/>
        <v>33014075997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39756000000</v>
      </c>
      <c r="D111" s="22">
        <f>SUM(D112+D146+D147+D148+D151+D152+D153)</f>
        <v>0</v>
      </c>
      <c r="E111" s="23">
        <f t="shared" si="10"/>
        <v>39756000000</v>
      </c>
      <c r="F111" s="24">
        <f t="shared" si="11"/>
        <v>79.250473437655728</v>
      </c>
      <c r="G111" s="22">
        <f>SUM(G112+G146+G147+G148+G151+G152+G153)</f>
        <v>6792080073</v>
      </c>
      <c r="H111" s="25">
        <f t="shared" si="8"/>
        <v>17.08441511469967</v>
      </c>
      <c r="I111" s="24">
        <f t="shared" si="9"/>
        <v>32963919927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39756000000</v>
      </c>
      <c r="D112" s="22">
        <f>SUM(D113:D145)-D115-D124-D127-D135-D139</f>
        <v>0</v>
      </c>
      <c r="E112" s="23">
        <f t="shared" si="10"/>
        <v>39756000000</v>
      </c>
      <c r="F112" s="24">
        <f t="shared" si="11"/>
        <v>79.250473437655728</v>
      </c>
      <c r="G112" s="22">
        <f>SUM(G113:G145)-G115-G124-G127-G135-G139</f>
        <v>5727280073</v>
      </c>
      <c r="H112" s="25">
        <f t="shared" si="8"/>
        <v>14.406077253747862</v>
      </c>
      <c r="I112" s="24">
        <f t="shared" si="9"/>
        <v>34028719927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/>
      <c r="D113" s="22"/>
      <c r="E113" s="23">
        <f t="shared" si="10"/>
        <v>0</v>
      </c>
      <c r="F113" s="24">
        <f t="shared" si="11"/>
        <v>0</v>
      </c>
      <c r="G113" s="22">
        <v>65000000</v>
      </c>
      <c r="H113" s="25">
        <f t="shared" si="8"/>
        <v>0</v>
      </c>
      <c r="I113" s="24">
        <f t="shared" si="9"/>
        <v>-65000000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21718043000</v>
      </c>
      <c r="D114" s="22"/>
      <c r="E114" s="23">
        <f t="shared" si="10"/>
        <v>21718043000</v>
      </c>
      <c r="F114" s="24">
        <f t="shared" si="11"/>
        <v>43.293218379348154</v>
      </c>
      <c r="G114" s="22">
        <v>1726109111</v>
      </c>
      <c r="H114" s="25">
        <f t="shared" si="8"/>
        <v>7.947811462570546</v>
      </c>
      <c r="I114" s="24">
        <f t="shared" si="9"/>
        <v>19991933889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543029000</v>
      </c>
      <c r="D115" s="22">
        <f>SUM(D116:D117)</f>
        <v>0</v>
      </c>
      <c r="E115" s="23">
        <f t="shared" si="10"/>
        <v>543029000</v>
      </c>
      <c r="F115" s="24">
        <f t="shared" si="11"/>
        <v>1.0824857968703279</v>
      </c>
      <c r="G115" s="22">
        <f>SUM(G116:G117)</f>
        <v>0</v>
      </c>
      <c r="H115" s="25">
        <f t="shared" si="8"/>
        <v>0</v>
      </c>
      <c r="I115" s="24">
        <f t="shared" si="9"/>
        <v>543029000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543029000</v>
      </c>
      <c r="D116" s="22"/>
      <c r="E116" s="23">
        <f t="shared" si="10"/>
        <v>543029000</v>
      </c>
      <c r="F116" s="24">
        <f t="shared" si="11"/>
        <v>1.0824857968703279</v>
      </c>
      <c r="G116" s="22"/>
      <c r="H116" s="25">
        <f t="shared" si="8"/>
        <v>0</v>
      </c>
      <c r="I116" s="24">
        <f t="shared" si="9"/>
        <v>543029000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1542816000</v>
      </c>
      <c r="D119" s="22"/>
      <c r="E119" s="23">
        <f t="shared" si="10"/>
        <v>1542816000</v>
      </c>
      <c r="F119" s="24">
        <f t="shared" si="11"/>
        <v>3.0754829064088507</v>
      </c>
      <c r="G119" s="22"/>
      <c r="H119" s="25">
        <f t="shared" si="8"/>
        <v>0</v>
      </c>
      <c r="I119" s="24">
        <f t="shared" si="9"/>
        <v>1542816000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123</v>
      </c>
      <c r="C120" s="22">
        <v>135000000</v>
      </c>
      <c r="D120" s="22"/>
      <c r="E120" s="23">
        <f t="shared" si="10"/>
        <v>135000000</v>
      </c>
      <c r="F120" s="24">
        <f t="shared" si="11"/>
        <v>0.26911193062892452</v>
      </c>
      <c r="G120" s="22">
        <v>49245345</v>
      </c>
      <c r="H120" s="25">
        <f t="shared" si="8"/>
        <v>36.478033333333329</v>
      </c>
      <c r="I120" s="24">
        <f t="shared" si="9"/>
        <v>85754655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113000000</v>
      </c>
      <c r="D121" s="22"/>
      <c r="E121" s="23">
        <f t="shared" si="10"/>
        <v>113000000</v>
      </c>
      <c r="F121" s="24">
        <f t="shared" si="11"/>
        <v>0.22525665304495165</v>
      </c>
      <c r="G121" s="22">
        <v>1314382</v>
      </c>
      <c r="H121" s="25">
        <f t="shared" si="8"/>
        <v>1.1631699115044247</v>
      </c>
      <c r="I121" s="24">
        <f t="shared" si="9"/>
        <v>111685618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12933658000</v>
      </c>
      <c r="D122" s="22"/>
      <c r="E122" s="23">
        <f t="shared" si="10"/>
        <v>12933658000</v>
      </c>
      <c r="F122" s="24">
        <f t="shared" si="11"/>
        <v>25.782234625735072</v>
      </c>
      <c r="G122" s="22">
        <v>3039268616</v>
      </c>
      <c r="H122" s="25">
        <f t="shared" si="8"/>
        <v>23.498909712936587</v>
      </c>
      <c r="I122" s="24">
        <f t="shared" si="9"/>
        <v>9894389384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269000000</v>
      </c>
      <c r="D123" s="22"/>
      <c r="E123" s="23">
        <f t="shared" si="10"/>
        <v>269000000</v>
      </c>
      <c r="F123" s="24">
        <f t="shared" si="11"/>
        <v>0.53623043954948668</v>
      </c>
      <c r="G123" s="22">
        <v>47897629</v>
      </c>
      <c r="H123" s="25">
        <f t="shared" si="8"/>
        <v>17.805810037174723</v>
      </c>
      <c r="I123" s="24">
        <f t="shared" si="9"/>
        <v>221102371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10000000</v>
      </c>
      <c r="D124" s="22">
        <f>SUM(D125:D126)</f>
        <v>0</v>
      </c>
      <c r="E124" s="23">
        <f t="shared" si="10"/>
        <v>10000000</v>
      </c>
      <c r="F124" s="24">
        <f t="shared" si="11"/>
        <v>1.9934217083624039E-2</v>
      </c>
      <c r="G124" s="22">
        <f>SUM(G125:G126)</f>
        <v>392119</v>
      </c>
      <c r="H124" s="25">
        <f t="shared" si="8"/>
        <v>3.9211900000000002</v>
      </c>
      <c r="I124" s="24">
        <f t="shared" si="9"/>
        <v>9607881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7000000</v>
      </c>
      <c r="D125" s="22"/>
      <c r="E125" s="23">
        <f t="shared" si="10"/>
        <v>7000000</v>
      </c>
      <c r="F125" s="24">
        <f t="shared" si="11"/>
        <v>1.3953951958536829E-2</v>
      </c>
      <c r="G125" s="22">
        <v>392119</v>
      </c>
      <c r="H125" s="25">
        <f t="shared" si="8"/>
        <v>5.6017000000000001</v>
      </c>
      <c r="I125" s="24">
        <f t="shared" si="9"/>
        <v>6607881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129</v>
      </c>
      <c r="C126" s="22">
        <v>3000000</v>
      </c>
      <c r="D126" s="22"/>
      <c r="E126" s="23">
        <f t="shared" si="10"/>
        <v>3000000</v>
      </c>
      <c r="F126" s="24">
        <f t="shared" si="11"/>
        <v>5.9802651250872117E-3</v>
      </c>
      <c r="G126" s="22"/>
      <c r="H126" s="25">
        <f t="shared" si="8"/>
        <v>0</v>
      </c>
      <c r="I126" s="24">
        <f t="shared" si="9"/>
        <v>3000000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93000000</v>
      </c>
      <c r="D127" s="22">
        <f>SUM(D128:D129)</f>
        <v>0</v>
      </c>
      <c r="E127" s="23">
        <f t="shared" si="10"/>
        <v>93000000</v>
      </c>
      <c r="F127" s="24">
        <f t="shared" si="11"/>
        <v>0.18538821887770357</v>
      </c>
      <c r="G127" s="22">
        <f>SUM(G128:G129)</f>
        <v>14467450</v>
      </c>
      <c r="H127" s="25">
        <f t="shared" si="8"/>
        <v>15.556397849462368</v>
      </c>
      <c r="I127" s="24">
        <f t="shared" si="9"/>
        <v>78532550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93000000</v>
      </c>
      <c r="D128" s="22"/>
      <c r="E128" s="23">
        <f t="shared" si="10"/>
        <v>93000000</v>
      </c>
      <c r="F128" s="24">
        <f t="shared" si="11"/>
        <v>0.18538821887770357</v>
      </c>
      <c r="G128" s="22">
        <v>14467450</v>
      </c>
      <c r="H128" s="25">
        <f t="shared" si="8"/>
        <v>15.556397849462368</v>
      </c>
      <c r="I128" s="24">
        <f t="shared" si="9"/>
        <v>78532550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20000000</v>
      </c>
      <c r="D131" s="22"/>
      <c r="E131" s="23">
        <f t="shared" si="10"/>
        <v>20000000</v>
      </c>
      <c r="F131" s="24">
        <f t="shared" si="11"/>
        <v>3.9868434167248078E-2</v>
      </c>
      <c r="G131" s="22">
        <v>11103950</v>
      </c>
      <c r="H131" s="25">
        <f t="shared" si="8"/>
        <v>55.519750000000002</v>
      </c>
      <c r="I131" s="24">
        <f t="shared" si="9"/>
        <v>8896050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644454000</v>
      </c>
      <c r="D132" s="22"/>
      <c r="E132" s="23">
        <f t="shared" si="10"/>
        <v>644454000</v>
      </c>
      <c r="F132" s="24">
        <f t="shared" si="11"/>
        <v>1.2846685936409847</v>
      </c>
      <c r="G132" s="22"/>
      <c r="H132" s="25">
        <f t="shared" si="8"/>
        <v>0</v>
      </c>
      <c r="I132" s="24">
        <f t="shared" si="9"/>
        <v>644454000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3000000</v>
      </c>
      <c r="D134" s="22"/>
      <c r="E134" s="23">
        <f t="shared" si="10"/>
        <v>3000000</v>
      </c>
      <c r="F134" s="24">
        <f t="shared" si="11"/>
        <v>5.9802651250872117E-3</v>
      </c>
      <c r="G134" s="22"/>
      <c r="H134" s="25">
        <f t="shared" si="8"/>
        <v>0</v>
      </c>
      <c r="I134" s="24">
        <f t="shared" si="9"/>
        <v>3000000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1731000000</v>
      </c>
      <c r="D135" s="22">
        <f>SUM(D136:D144)-D139</f>
        <v>0</v>
      </c>
      <c r="E135" s="23">
        <f t="shared" si="10"/>
        <v>1731000000</v>
      </c>
      <c r="F135" s="24">
        <f t="shared" si="11"/>
        <v>3.4506129771753216</v>
      </c>
      <c r="G135" s="22">
        <f>SUM(G136:G144)-G139</f>
        <v>772481471</v>
      </c>
      <c r="H135" s="25">
        <f t="shared" si="8"/>
        <v>44.626312593876371</v>
      </c>
      <c r="I135" s="24">
        <f t="shared" si="9"/>
        <v>958518529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602000000</v>
      </c>
      <c r="D136" s="22"/>
      <c r="E136" s="23">
        <f t="shared" si="10"/>
        <v>602000000</v>
      </c>
      <c r="F136" s="24">
        <f t="shared" si="11"/>
        <v>1.2000398684341673</v>
      </c>
      <c r="G136" s="22">
        <v>415444345</v>
      </c>
      <c r="H136" s="25">
        <f t="shared" si="8"/>
        <v>69.010688538205983</v>
      </c>
      <c r="I136" s="24">
        <f t="shared" si="9"/>
        <v>186555655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98000000</v>
      </c>
      <c r="D137" s="22"/>
      <c r="E137" s="23">
        <f t="shared" si="10"/>
        <v>98000000</v>
      </c>
      <c r="F137" s="24">
        <f t="shared" si="11"/>
        <v>0.19535532741951558</v>
      </c>
      <c r="G137" s="22">
        <v>33199655</v>
      </c>
      <c r="H137" s="25">
        <f t="shared" si="8"/>
        <v>33.877198979591839</v>
      </c>
      <c r="I137" s="24">
        <f t="shared" si="9"/>
        <v>64800345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975000000</v>
      </c>
      <c r="D138" s="22"/>
      <c r="E138" s="23">
        <f t="shared" si="10"/>
        <v>975000000</v>
      </c>
      <c r="F138" s="24">
        <f t="shared" si="11"/>
        <v>1.9435861656533442</v>
      </c>
      <c r="G138" s="22">
        <v>207210573</v>
      </c>
      <c r="H138" s="25">
        <f t="shared" si="8"/>
        <v>21.252366461538461</v>
      </c>
      <c r="I138" s="24">
        <f t="shared" si="9"/>
        <v>767789427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7000000</v>
      </c>
      <c r="D139" s="22">
        <f>SUM(D140:D141)</f>
        <v>0</v>
      </c>
      <c r="E139" s="23">
        <f t="shared" si="10"/>
        <v>7000000</v>
      </c>
      <c r="F139" s="24">
        <f t="shared" si="11"/>
        <v>1.3953951958536829E-2</v>
      </c>
      <c r="G139" s="22">
        <f>SUM(G140:G141)</f>
        <v>1148218</v>
      </c>
      <c r="H139" s="25">
        <f t="shared" si="8"/>
        <v>16.403114285714285</v>
      </c>
      <c r="I139" s="24">
        <f t="shared" si="9"/>
        <v>5851782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4000000</v>
      </c>
      <c r="D140" s="22"/>
      <c r="E140" s="23">
        <f t="shared" si="10"/>
        <v>4000000</v>
      </c>
      <c r="F140" s="24">
        <f t="shared" si="11"/>
        <v>7.9736868334496173E-3</v>
      </c>
      <c r="G140" s="22">
        <v>1148218</v>
      </c>
      <c r="H140" s="25">
        <f t="shared" si="8"/>
        <v>28.705449999999999</v>
      </c>
      <c r="I140" s="24">
        <f t="shared" si="9"/>
        <v>2851782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>
        <v>3000000</v>
      </c>
      <c r="D141" s="22"/>
      <c r="E141" s="23">
        <f t="shared" si="10"/>
        <v>3000000</v>
      </c>
      <c r="F141" s="24">
        <f t="shared" si="11"/>
        <v>5.9802651250872117E-3</v>
      </c>
      <c r="G141" s="22"/>
      <c r="H141" s="25">
        <f t="shared" si="8"/>
        <v>0</v>
      </c>
      <c r="I141" s="24">
        <f t="shared" si="9"/>
        <v>3000000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35000000</v>
      </c>
      <c r="D142" s="22"/>
      <c r="E142" s="23">
        <f t="shared" si="10"/>
        <v>35000000</v>
      </c>
      <c r="F142" s="24">
        <f t="shared" si="11"/>
        <v>6.9769759792684141E-2</v>
      </c>
      <c r="G142" s="22">
        <v>108133693</v>
      </c>
      <c r="H142" s="25">
        <f t="shared" si="8"/>
        <v>308.95340857142861</v>
      </c>
      <c r="I142" s="24">
        <f t="shared" si="9"/>
        <v>-73133693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>
        <v>66596</v>
      </c>
      <c r="H143" s="25">
        <f t="shared" si="8"/>
        <v>0</v>
      </c>
      <c r="I143" s="24">
        <f t="shared" si="9"/>
        <v>-66596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14000000</v>
      </c>
      <c r="D144" s="22"/>
      <c r="E144" s="23">
        <f t="shared" si="10"/>
        <v>14000000</v>
      </c>
      <c r="F144" s="24">
        <f t="shared" si="11"/>
        <v>2.7907903917073658E-2</v>
      </c>
      <c r="G144" s="22">
        <v>7278391</v>
      </c>
      <c r="H144" s="25">
        <f t="shared" si="8"/>
        <v>51.988507142857145</v>
      </c>
      <c r="I144" s="24">
        <f t="shared" si="9"/>
        <v>6721609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1064800000</v>
      </c>
      <c r="H153" s="25">
        <f t="shared" si="8"/>
        <v>0</v>
      </c>
      <c r="I153" s="24">
        <f t="shared" si="9"/>
        <v>-1064800000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1064800000</v>
      </c>
      <c r="H154" s="25">
        <f t="shared" si="8"/>
        <v>0</v>
      </c>
      <c r="I154" s="24">
        <f t="shared" si="9"/>
        <v>-1064800000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>
        <v>1064800000</v>
      </c>
      <c r="H159" s="25">
        <f t="shared" si="8"/>
        <v>0</v>
      </c>
      <c r="I159" s="24">
        <f t="shared" si="9"/>
        <v>-1064800000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65000000</v>
      </c>
      <c r="D213" s="22"/>
      <c r="E213" s="23">
        <f t="shared" si="16"/>
        <v>65000000</v>
      </c>
      <c r="F213" s="24">
        <f t="shared" si="17"/>
        <v>0.12957241104355627</v>
      </c>
      <c r="G213" s="22">
        <v>14843930</v>
      </c>
      <c r="H213" s="25">
        <f t="shared" si="14"/>
        <v>22.836815384615385</v>
      </c>
      <c r="I213" s="24">
        <f t="shared" si="15"/>
        <v>50156070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29000000</v>
      </c>
      <c r="D300" s="17">
        <f>SUM(D330:D335)+D317+D312+D301</f>
        <v>0</v>
      </c>
      <c r="E300" s="18">
        <f t="shared" si="21"/>
        <v>29000000</v>
      </c>
      <c r="F300" s="19">
        <f t="shared" si="22"/>
        <v>5.7809229542509714E-2</v>
      </c>
      <c r="G300" s="17">
        <f>SUM(G330:G335)+G317+G312+G301</f>
        <v>11001359</v>
      </c>
      <c r="H300" s="25">
        <f t="shared" si="25"/>
        <v>37.93572068965517</v>
      </c>
      <c r="I300" s="24">
        <f t="shared" si="23"/>
        <v>17998641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29000000</v>
      </c>
      <c r="D317" s="22">
        <f>SUM(D318:D329)-D325</f>
        <v>0</v>
      </c>
      <c r="E317" s="23">
        <f t="shared" si="27"/>
        <v>29000000</v>
      </c>
      <c r="F317" s="24">
        <f t="shared" si="28"/>
        <v>5.7809229542509714E-2</v>
      </c>
      <c r="G317" s="22">
        <f>SUM(G318:G329)-G325</f>
        <v>11001359</v>
      </c>
      <c r="H317" s="25">
        <f t="shared" si="25"/>
        <v>37.93572068965517</v>
      </c>
      <c r="I317" s="24">
        <f t="shared" si="23"/>
        <v>17998641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29000000</v>
      </c>
      <c r="D329" s="22"/>
      <c r="E329" s="23">
        <f t="shared" si="27"/>
        <v>29000000</v>
      </c>
      <c r="F329" s="24">
        <f t="shared" si="28"/>
        <v>5.7809229542509714E-2</v>
      </c>
      <c r="G329" s="22">
        <v>11001359</v>
      </c>
      <c r="H329" s="25">
        <f t="shared" si="25"/>
        <v>37.93572068965517</v>
      </c>
      <c r="I329" s="24">
        <f t="shared" si="23"/>
        <v>17998641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50165000000</v>
      </c>
      <c r="D341" s="45">
        <f>SUM(D8+D12)</f>
        <v>0</v>
      </c>
      <c r="E341" s="46">
        <f t="shared" si="27"/>
        <v>50165000000</v>
      </c>
      <c r="F341" s="47">
        <f t="shared" si="28"/>
        <v>100</v>
      </c>
      <c r="G341" s="45">
        <f>SUM(G8+G12)</f>
        <v>17132925362</v>
      </c>
      <c r="H341" s="48">
        <f t="shared" si="25"/>
        <v>34.153145344363601</v>
      </c>
      <c r="I341" s="47">
        <f t="shared" si="29"/>
        <v>33032074638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420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63659000000</v>
      </c>
      <c r="D7" s="10">
        <f>SUM(D8+D12)</f>
        <v>0</v>
      </c>
      <c r="E7" s="11">
        <f>SUM(C7:D7)</f>
        <v>63659000000</v>
      </c>
      <c r="F7" s="12">
        <f>IF(OR(E7=0,E$7=0),0,E7/E$7)*100</f>
        <v>100</v>
      </c>
      <c r="G7" s="10">
        <f>SUM(G8+G12)</f>
        <v>30199842681</v>
      </c>
      <c r="H7" s="13">
        <f t="shared" ref="H7:H92" si="0">IF(OR(G7=0,E7=0),0,G7/E7)*100</f>
        <v>47.440020548547729</v>
      </c>
      <c r="I7" s="12">
        <f>SUM(E7-G7)</f>
        <v>33459157319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19696319347</v>
      </c>
      <c r="H8" s="20">
        <f t="shared" si="0"/>
        <v>0</v>
      </c>
      <c r="I8" s="19">
        <f t="shared" ref="I8:I93" si="1">SUM(E8-G8)</f>
        <v>-19696319347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>
        <v>19696319347</v>
      </c>
      <c r="H11" s="25">
        <f t="shared" si="0"/>
        <v>0</v>
      </c>
      <c r="I11" s="24">
        <f t="shared" si="1"/>
        <v>-19696319347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63659000000</v>
      </c>
      <c r="D12" s="17">
        <f>SUM(D13+D218+D300)</f>
        <v>0</v>
      </c>
      <c r="E12" s="18">
        <f t="shared" si="2"/>
        <v>63659000000</v>
      </c>
      <c r="F12" s="19">
        <f t="shared" si="3"/>
        <v>100</v>
      </c>
      <c r="G12" s="17">
        <f>SUM(G13+G218+G300)</f>
        <v>10503523334</v>
      </c>
      <c r="H12" s="20">
        <f t="shared" si="0"/>
        <v>16.499667500274903</v>
      </c>
      <c r="I12" s="19">
        <f t="shared" si="1"/>
        <v>53155476666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63359000000</v>
      </c>
      <c r="D13" s="17">
        <f>SUM(D14+D31+D214)</f>
        <v>0</v>
      </c>
      <c r="E13" s="18">
        <f t="shared" si="2"/>
        <v>63359000000</v>
      </c>
      <c r="F13" s="19">
        <f t="shared" si="3"/>
        <v>99.528739062819085</v>
      </c>
      <c r="G13" s="17">
        <f>SUM(G14+G31+G214)</f>
        <v>10365054960</v>
      </c>
      <c r="H13" s="20">
        <f t="shared" si="0"/>
        <v>16.359246452753357</v>
      </c>
      <c r="I13" s="19">
        <f t="shared" si="1"/>
        <v>52993945040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63359000000</v>
      </c>
      <c r="D31" s="22">
        <f>SUM(D32+D34+D107+D111+D163+D172+D204+D206+D207+D210+D211+D212+D213)</f>
        <v>0</v>
      </c>
      <c r="E31" s="23">
        <f t="shared" si="2"/>
        <v>63359000000</v>
      </c>
      <c r="F31" s="24">
        <f t="shared" si="3"/>
        <v>99.528739062819085</v>
      </c>
      <c r="G31" s="22">
        <f>SUM(G32+G34+G107+G111+G163+G172+G204+G206+G207+G210+G211+G212+G213)</f>
        <v>10365054960</v>
      </c>
      <c r="H31" s="25">
        <f t="shared" si="0"/>
        <v>16.359246452753357</v>
      </c>
      <c r="I31" s="24">
        <f t="shared" si="1"/>
        <v>52993945040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63209000000</v>
      </c>
      <c r="D111" s="22">
        <f>SUM(D112+D146+D147+D148+D151+D152+D153)</f>
        <v>0</v>
      </c>
      <c r="E111" s="23">
        <f t="shared" si="10"/>
        <v>63209000000</v>
      </c>
      <c r="F111" s="24">
        <f t="shared" si="11"/>
        <v>99.293108594228627</v>
      </c>
      <c r="G111" s="22">
        <f>SUM(G112+G146+G147+G148+G151+G152+G153)</f>
        <v>10354739604</v>
      </c>
      <c r="H111" s="25">
        <f t="shared" si="8"/>
        <v>16.381748807922921</v>
      </c>
      <c r="I111" s="24">
        <f t="shared" si="9"/>
        <v>52854260396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63209000000</v>
      </c>
      <c r="D112" s="22">
        <f>SUM(D113:D145)-D115-D124-D127-D135-D139</f>
        <v>0</v>
      </c>
      <c r="E112" s="23">
        <f t="shared" si="10"/>
        <v>63209000000</v>
      </c>
      <c r="F112" s="24">
        <f t="shared" si="11"/>
        <v>99.293108594228627</v>
      </c>
      <c r="G112" s="22">
        <f>SUM(G113:G145)-G115-G124-G127-G135-G139</f>
        <v>10354739604</v>
      </c>
      <c r="H112" s="25">
        <f t="shared" si="8"/>
        <v>16.381748807922921</v>
      </c>
      <c r="I112" s="24">
        <f t="shared" si="9"/>
        <v>52854260396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456329311</v>
      </c>
      <c r="D113" s="22"/>
      <c r="E113" s="23">
        <f t="shared" si="10"/>
        <v>456329311</v>
      </c>
      <c r="F113" s="24">
        <f t="shared" si="11"/>
        <v>0.71683392921660727</v>
      </c>
      <c r="G113" s="22">
        <v>270220374</v>
      </c>
      <c r="H113" s="25">
        <f t="shared" si="8"/>
        <v>59.216089671697638</v>
      </c>
      <c r="I113" s="24">
        <f t="shared" si="9"/>
        <v>186108937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30702988029</v>
      </c>
      <c r="D114" s="22"/>
      <c r="E114" s="23">
        <f t="shared" si="10"/>
        <v>30702988029</v>
      </c>
      <c r="F114" s="24">
        <f t="shared" si="11"/>
        <v>48.230396376003391</v>
      </c>
      <c r="G114" s="22">
        <v>1827790823</v>
      </c>
      <c r="H114" s="25">
        <f t="shared" si="8"/>
        <v>5.953136617431471</v>
      </c>
      <c r="I114" s="24">
        <f t="shared" si="9"/>
        <v>28875197206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2470592816</v>
      </c>
      <c r="D115" s="22">
        <f>SUM(D116:D117)</f>
        <v>0</v>
      </c>
      <c r="E115" s="23">
        <f t="shared" si="10"/>
        <v>2470592816</v>
      </c>
      <c r="F115" s="24">
        <f t="shared" si="11"/>
        <v>3.8809796195353368</v>
      </c>
      <c r="G115" s="22">
        <f>SUM(G116:G117)</f>
        <v>312011881</v>
      </c>
      <c r="H115" s="25">
        <f t="shared" si="8"/>
        <v>12.629028910768112</v>
      </c>
      <c r="I115" s="24">
        <f t="shared" si="9"/>
        <v>2158580935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2470592816</v>
      </c>
      <c r="D116" s="22"/>
      <c r="E116" s="23">
        <f t="shared" si="10"/>
        <v>2470592816</v>
      </c>
      <c r="F116" s="24">
        <f t="shared" si="11"/>
        <v>3.8809796195353368</v>
      </c>
      <c r="G116" s="22">
        <v>312011881</v>
      </c>
      <c r="H116" s="25">
        <f t="shared" si="8"/>
        <v>12.629028910768112</v>
      </c>
      <c r="I116" s="24">
        <f t="shared" si="9"/>
        <v>2158580935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2318811085</v>
      </c>
      <c r="D119" s="22"/>
      <c r="E119" s="23">
        <f t="shared" si="10"/>
        <v>2318811085</v>
      </c>
      <c r="F119" s="24">
        <f t="shared" si="11"/>
        <v>3.6425502835419974</v>
      </c>
      <c r="G119" s="22">
        <v>579702771</v>
      </c>
      <c r="H119" s="25">
        <f t="shared" si="8"/>
        <v>24.999999989218612</v>
      </c>
      <c r="I119" s="24">
        <f t="shared" si="9"/>
        <v>1739108314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353030000</v>
      </c>
      <c r="D121" s="22"/>
      <c r="E121" s="23">
        <f t="shared" si="10"/>
        <v>353030000</v>
      </c>
      <c r="F121" s="24">
        <f t="shared" si="11"/>
        <v>0.55456416217659721</v>
      </c>
      <c r="G121" s="22">
        <v>7482631</v>
      </c>
      <c r="H121" s="25">
        <f t="shared" si="8"/>
        <v>2.1195453644166218</v>
      </c>
      <c r="I121" s="24">
        <f t="shared" si="9"/>
        <v>345547369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21813473759</v>
      </c>
      <c r="D122" s="22"/>
      <c r="E122" s="23">
        <f t="shared" si="10"/>
        <v>21813473759</v>
      </c>
      <c r="F122" s="24">
        <f t="shared" si="11"/>
        <v>34.266126956125611</v>
      </c>
      <c r="G122" s="22">
        <v>5923288329</v>
      </c>
      <c r="H122" s="25">
        <f t="shared" si="8"/>
        <v>27.154264352582157</v>
      </c>
      <c r="I122" s="24">
        <f t="shared" si="9"/>
        <v>15890185430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800000000</v>
      </c>
      <c r="D123" s="22"/>
      <c r="E123" s="23">
        <f t="shared" si="10"/>
        <v>800000000</v>
      </c>
      <c r="F123" s="24">
        <f t="shared" si="11"/>
        <v>1.2566958324824455</v>
      </c>
      <c r="G123" s="22">
        <v>22444567</v>
      </c>
      <c r="H123" s="25">
        <f t="shared" si="8"/>
        <v>2.8055708750000004</v>
      </c>
      <c r="I123" s="24">
        <f t="shared" si="9"/>
        <v>777555433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31879000</v>
      </c>
      <c r="D124" s="22">
        <f>SUM(D125:D126)</f>
        <v>0</v>
      </c>
      <c r="E124" s="23">
        <f t="shared" si="10"/>
        <v>31879000</v>
      </c>
      <c r="F124" s="24">
        <f t="shared" si="11"/>
        <v>5.0077758054634852E-2</v>
      </c>
      <c r="G124" s="22">
        <f>SUM(G125:G126)</f>
        <v>283003</v>
      </c>
      <c r="H124" s="25">
        <f t="shared" si="8"/>
        <v>0.88774114620910316</v>
      </c>
      <c r="I124" s="24">
        <f t="shared" si="9"/>
        <v>31595997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31879000</v>
      </c>
      <c r="D125" s="22"/>
      <c r="E125" s="23">
        <f t="shared" si="10"/>
        <v>31879000</v>
      </c>
      <c r="F125" s="24">
        <f t="shared" si="11"/>
        <v>5.0077758054634852E-2</v>
      </c>
      <c r="G125" s="22">
        <v>283003</v>
      </c>
      <c r="H125" s="25">
        <f t="shared" si="8"/>
        <v>0.88774114620910316</v>
      </c>
      <c r="I125" s="24">
        <f t="shared" si="9"/>
        <v>31595997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118000000</v>
      </c>
      <c r="D127" s="22">
        <f>SUM(D128:D129)</f>
        <v>0</v>
      </c>
      <c r="E127" s="23">
        <f t="shared" si="10"/>
        <v>118000000</v>
      </c>
      <c r="F127" s="24">
        <f t="shared" si="11"/>
        <v>0.18536263529116073</v>
      </c>
      <c r="G127" s="22">
        <f>SUM(G128:G129)</f>
        <v>38524575</v>
      </c>
      <c r="H127" s="25">
        <f t="shared" si="8"/>
        <v>32.647944915254243</v>
      </c>
      <c r="I127" s="24">
        <f t="shared" si="9"/>
        <v>79475425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118000000</v>
      </c>
      <c r="D128" s="22"/>
      <c r="E128" s="23">
        <f t="shared" si="10"/>
        <v>118000000</v>
      </c>
      <c r="F128" s="24">
        <f t="shared" si="11"/>
        <v>0.18536263529116073</v>
      </c>
      <c r="G128" s="22">
        <v>38524575</v>
      </c>
      <c r="H128" s="25">
        <f t="shared" si="8"/>
        <v>32.647944915254243</v>
      </c>
      <c r="I128" s="24">
        <f t="shared" si="9"/>
        <v>79475425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>
        <v>3169206</v>
      </c>
      <c r="H131" s="25">
        <f t="shared" si="8"/>
        <v>0</v>
      </c>
      <c r="I131" s="24">
        <f t="shared" si="9"/>
        <v>-3169206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17417000</v>
      </c>
      <c r="D134" s="22"/>
      <c r="E134" s="23">
        <f t="shared" si="10"/>
        <v>17417000</v>
      </c>
      <c r="F134" s="24">
        <f t="shared" si="11"/>
        <v>2.7359839142933443E-2</v>
      </c>
      <c r="G134" s="22"/>
      <c r="H134" s="25">
        <f t="shared" si="8"/>
        <v>0</v>
      </c>
      <c r="I134" s="24">
        <f t="shared" si="9"/>
        <v>17417000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4126479000</v>
      </c>
      <c r="D135" s="22">
        <f>SUM(D136:D144)-D139</f>
        <v>0</v>
      </c>
      <c r="E135" s="23">
        <f t="shared" si="10"/>
        <v>4126479000</v>
      </c>
      <c r="F135" s="24">
        <f t="shared" si="11"/>
        <v>6.4821612026579114</v>
      </c>
      <c r="G135" s="22">
        <f>SUM(G136:G144)-G139</f>
        <v>1369821444</v>
      </c>
      <c r="H135" s="25">
        <f t="shared" si="8"/>
        <v>33.195890346224957</v>
      </c>
      <c r="I135" s="24">
        <f t="shared" si="9"/>
        <v>2756657556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1642676000</v>
      </c>
      <c r="D136" s="22"/>
      <c r="E136" s="23">
        <f t="shared" si="10"/>
        <v>1642676000</v>
      </c>
      <c r="F136" s="24">
        <f t="shared" si="11"/>
        <v>2.5804301041486668</v>
      </c>
      <c r="G136" s="22">
        <v>1047227142</v>
      </c>
      <c r="H136" s="25">
        <f t="shared" si="8"/>
        <v>63.751290090072544</v>
      </c>
      <c r="I136" s="24">
        <f t="shared" si="9"/>
        <v>595448858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360446000</v>
      </c>
      <c r="D137" s="22"/>
      <c r="E137" s="23">
        <f t="shared" si="10"/>
        <v>360446000</v>
      </c>
      <c r="F137" s="24">
        <f t="shared" si="11"/>
        <v>0.56621373254370944</v>
      </c>
      <c r="G137" s="22">
        <v>74843341</v>
      </c>
      <c r="H137" s="25">
        <f t="shared" si="8"/>
        <v>20.764092540907654</v>
      </c>
      <c r="I137" s="24">
        <f t="shared" si="9"/>
        <v>285602659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1946305000</v>
      </c>
      <c r="D138" s="22"/>
      <c r="E138" s="23">
        <f t="shared" si="10"/>
        <v>1946305000</v>
      </c>
      <c r="F138" s="24">
        <f t="shared" si="11"/>
        <v>3.0573917277996827</v>
      </c>
      <c r="G138" s="22">
        <v>242713514</v>
      </c>
      <c r="H138" s="25">
        <f t="shared" si="8"/>
        <v>12.470476826602203</v>
      </c>
      <c r="I138" s="24">
        <f t="shared" si="9"/>
        <v>1703591486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30950000</v>
      </c>
      <c r="D139" s="22">
        <f>SUM(D140:D141)</f>
        <v>0</v>
      </c>
      <c r="E139" s="23">
        <f t="shared" si="10"/>
        <v>30950000</v>
      </c>
      <c r="F139" s="24">
        <f t="shared" si="11"/>
        <v>4.861842001916461E-2</v>
      </c>
      <c r="G139" s="22">
        <f>SUM(G140:G141)</f>
        <v>2078942</v>
      </c>
      <c r="H139" s="25">
        <f t="shared" si="8"/>
        <v>6.7170985460420036</v>
      </c>
      <c r="I139" s="24">
        <f t="shared" si="9"/>
        <v>28871058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30950000</v>
      </c>
      <c r="D140" s="22"/>
      <c r="E140" s="23">
        <f t="shared" si="10"/>
        <v>30950000</v>
      </c>
      <c r="F140" s="24">
        <f t="shared" si="11"/>
        <v>4.861842001916461E-2</v>
      </c>
      <c r="G140" s="22">
        <v>2078942</v>
      </c>
      <c r="H140" s="25">
        <f t="shared" si="8"/>
        <v>6.7170985460420036</v>
      </c>
      <c r="I140" s="24">
        <f t="shared" si="9"/>
        <v>28871058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111085000</v>
      </c>
      <c r="D142" s="22"/>
      <c r="E142" s="23">
        <f t="shared" si="10"/>
        <v>111085000</v>
      </c>
      <c r="F142" s="24">
        <f t="shared" si="11"/>
        <v>0.17450007068914056</v>
      </c>
      <c r="G142" s="22"/>
      <c r="H142" s="25">
        <f t="shared" si="8"/>
        <v>0</v>
      </c>
      <c r="I142" s="24">
        <f t="shared" si="9"/>
        <v>111085000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>
        <v>71600</v>
      </c>
      <c r="H143" s="25">
        <f t="shared" si="8"/>
        <v>0</v>
      </c>
      <c r="I143" s="24">
        <f t="shared" si="9"/>
        <v>-71600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35017000</v>
      </c>
      <c r="D144" s="22"/>
      <c r="E144" s="23">
        <f t="shared" si="10"/>
        <v>35017000</v>
      </c>
      <c r="F144" s="24">
        <f t="shared" si="11"/>
        <v>5.5007147457547242E-2</v>
      </c>
      <c r="G144" s="22">
        <v>2886905</v>
      </c>
      <c r="H144" s="25">
        <f t="shared" si="8"/>
        <v>8.2442956278379071</v>
      </c>
      <c r="I144" s="24">
        <f t="shared" si="9"/>
        <v>32130095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150000000</v>
      </c>
      <c r="D213" s="22"/>
      <c r="E213" s="23">
        <f t="shared" si="16"/>
        <v>150000000</v>
      </c>
      <c r="F213" s="24">
        <f t="shared" si="17"/>
        <v>0.23563046859045852</v>
      </c>
      <c r="G213" s="22">
        <v>10315356</v>
      </c>
      <c r="H213" s="25">
        <f t="shared" si="14"/>
        <v>6.8769040000000006</v>
      </c>
      <c r="I213" s="24">
        <f t="shared" si="15"/>
        <v>139684644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300000000</v>
      </c>
      <c r="D300" s="17">
        <f>SUM(D330:D335)+D317+D312+D301</f>
        <v>0</v>
      </c>
      <c r="E300" s="18">
        <f t="shared" si="21"/>
        <v>300000000</v>
      </c>
      <c r="F300" s="19">
        <f t="shared" si="22"/>
        <v>0.47126093718091705</v>
      </c>
      <c r="G300" s="17">
        <f>SUM(G330:G335)+G317+G312+G301</f>
        <v>138468374</v>
      </c>
      <c r="H300" s="25">
        <f t="shared" si="25"/>
        <v>46.156124666666663</v>
      </c>
      <c r="I300" s="24">
        <f t="shared" si="23"/>
        <v>161531626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300000000</v>
      </c>
      <c r="D317" s="22">
        <f>SUM(D318:D329)-D325</f>
        <v>0</v>
      </c>
      <c r="E317" s="23">
        <f t="shared" si="27"/>
        <v>300000000</v>
      </c>
      <c r="F317" s="24">
        <f t="shared" si="28"/>
        <v>0.47126093718091705</v>
      </c>
      <c r="G317" s="22">
        <f>SUM(G318:G329)-G325</f>
        <v>138468374</v>
      </c>
      <c r="H317" s="25">
        <f t="shared" si="25"/>
        <v>46.156124666666663</v>
      </c>
      <c r="I317" s="24">
        <f t="shared" si="23"/>
        <v>161531626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300000000</v>
      </c>
      <c r="D329" s="22"/>
      <c r="E329" s="23">
        <f t="shared" si="27"/>
        <v>300000000</v>
      </c>
      <c r="F329" s="24">
        <f t="shared" si="28"/>
        <v>0.47126093718091705</v>
      </c>
      <c r="G329" s="22">
        <v>138468374</v>
      </c>
      <c r="H329" s="25">
        <f t="shared" si="25"/>
        <v>46.156124666666663</v>
      </c>
      <c r="I329" s="24">
        <f t="shared" si="23"/>
        <v>161531626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63659000000</v>
      </c>
      <c r="D341" s="45">
        <f>SUM(D8+D12)</f>
        <v>0</v>
      </c>
      <c r="E341" s="46">
        <f t="shared" si="27"/>
        <v>63659000000</v>
      </c>
      <c r="F341" s="47">
        <f t="shared" si="28"/>
        <v>100</v>
      </c>
      <c r="G341" s="45">
        <f>SUM(G8+G12)</f>
        <v>30199842681</v>
      </c>
      <c r="H341" s="48">
        <f t="shared" si="25"/>
        <v>47.440020548547729</v>
      </c>
      <c r="I341" s="47">
        <f t="shared" si="29"/>
        <v>33459157319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C114" sqref="C114"/>
      <selection pane="topRight" activeCell="C114" sqref="C114"/>
      <selection pane="bottomLeft" activeCell="C114" sqref="C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4.25" style="1" bestFit="1" customWidth="1"/>
    <col min="4" max="4" width="12.75" style="1" bestFit="1" customWidth="1"/>
    <col min="5" max="5" width="14.25" style="1" bestFit="1" customWidth="1"/>
    <col min="6" max="6" width="6.25" style="1" bestFit="1" customWidth="1"/>
    <col min="7" max="7" width="12.875" style="1" bestFit="1" customWidth="1"/>
    <col min="8" max="8" width="6" style="1" bestFit="1" customWidth="1"/>
    <col min="9" max="9" width="16.7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395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398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2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1395785000000</v>
      </c>
      <c r="D7" s="10">
        <f>SUM(D8+D12)</f>
        <v>1305899741</v>
      </c>
      <c r="E7" s="11">
        <f>SUM(C7:D7)</f>
        <v>1397090899741</v>
      </c>
      <c r="F7" s="12">
        <f>IF(OR(E7=0,E$7=0),0,E7/E$7)*100</f>
        <v>100</v>
      </c>
      <c r="G7" s="10">
        <f>SUM(G8+G12)</f>
        <v>320905567728</v>
      </c>
      <c r="H7" s="13">
        <f t="shared" ref="H7:H92" si="0">IF(OR(G7=0,E7=0),0,G7/E7)*100</f>
        <v>22.969555365902902</v>
      </c>
      <c r="I7" s="12">
        <f>SUM(E7-G7)</f>
        <v>1076185332013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37875000000</v>
      </c>
      <c r="D8" s="17">
        <f>SUM(D9:D11)</f>
        <v>0</v>
      </c>
      <c r="E8" s="18">
        <f>SUM(C8:D8)</f>
        <v>37875000000</v>
      </c>
      <c r="F8" s="19">
        <f>IF(OR(E8=0,E$7=0),0,E8/E$7)*100</f>
        <v>2.7109903877422337</v>
      </c>
      <c r="G8" s="17">
        <f>SUM(G9:G11)</f>
        <v>77179242101</v>
      </c>
      <c r="H8" s="20">
        <f t="shared" si="0"/>
        <v>203.77357650429042</v>
      </c>
      <c r="I8" s="19">
        <f t="shared" ref="I8:I93" si="1">SUM(E8-G8)</f>
        <v>-39304242101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>
        <f>SUM(vi:vs!C9)</f>
        <v>0</v>
      </c>
      <c r="D9" s="22">
        <f>SUM(vi:vs!D9)</f>
        <v>0</v>
      </c>
      <c r="E9" s="23">
        <f t="shared" ref="E9:E94" si="2">SUM(C9:D9)</f>
        <v>0</v>
      </c>
      <c r="F9" s="24">
        <f t="shared" ref="F9:F94" si="3">IF(OR(E9=0,E$7=0),0,E9/E$7)*100</f>
        <v>0</v>
      </c>
      <c r="G9" s="22">
        <f>SUM(vi:vs!G9)</f>
        <v>0</v>
      </c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>
        <f>SUM(vi:vs!C10)</f>
        <v>0</v>
      </c>
      <c r="D10" s="22">
        <f>SUM(vi:vs!D10)</f>
        <v>0</v>
      </c>
      <c r="E10" s="23">
        <f t="shared" si="2"/>
        <v>0</v>
      </c>
      <c r="F10" s="24">
        <f t="shared" si="3"/>
        <v>0</v>
      </c>
      <c r="G10" s="22">
        <f>SUM(vi:vs!G10)</f>
        <v>0</v>
      </c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f>SUM(vi:vs!C11)</f>
        <v>37875000000</v>
      </c>
      <c r="D11" s="22">
        <f>SUM(vi:vs!D11)</f>
        <v>0</v>
      </c>
      <c r="E11" s="23">
        <f t="shared" si="2"/>
        <v>37875000000</v>
      </c>
      <c r="F11" s="24">
        <f t="shared" si="3"/>
        <v>2.7109903877422337</v>
      </c>
      <c r="G11" s="22">
        <f>SUM(vi:vs!G11)</f>
        <v>77179242101</v>
      </c>
      <c r="H11" s="25">
        <f t="shared" si="0"/>
        <v>203.77357650429042</v>
      </c>
      <c r="I11" s="24">
        <f t="shared" si="1"/>
        <v>-39304242101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1357910000000</v>
      </c>
      <c r="D12" s="17">
        <f>SUM(D13+D218+D300)</f>
        <v>1305899741</v>
      </c>
      <c r="E12" s="18">
        <f t="shared" si="2"/>
        <v>1359215899741</v>
      </c>
      <c r="F12" s="19">
        <f t="shared" si="3"/>
        <v>97.289009612257772</v>
      </c>
      <c r="G12" s="17">
        <f>SUM(G13+G218+G300)</f>
        <v>243726325627</v>
      </c>
      <c r="H12" s="20">
        <f t="shared" si="0"/>
        <v>17.931391596687643</v>
      </c>
      <c r="I12" s="19">
        <f t="shared" si="1"/>
        <v>1115489574114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1356056000000</v>
      </c>
      <c r="D13" s="17">
        <f>SUM(D14+D31+D214)</f>
        <v>1305899741</v>
      </c>
      <c r="E13" s="18">
        <f t="shared" si="2"/>
        <v>1357361899741</v>
      </c>
      <c r="F13" s="19">
        <f t="shared" si="3"/>
        <v>97.156305290703344</v>
      </c>
      <c r="G13" s="17">
        <f>SUM(G14+G31+G214)</f>
        <v>242786985023</v>
      </c>
      <c r="H13" s="20">
        <f t="shared" si="0"/>
        <v>17.88668041067946</v>
      </c>
      <c r="I13" s="19">
        <f t="shared" si="1"/>
        <v>1114574914718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>
        <f>SUM(vi:vs!C15)</f>
        <v>0</v>
      </c>
      <c r="D15" s="22">
        <f>SUM(vi:vs!D15)</f>
        <v>0</v>
      </c>
      <c r="E15" s="23">
        <f t="shared" si="2"/>
        <v>0</v>
      </c>
      <c r="F15" s="24">
        <f t="shared" si="3"/>
        <v>0</v>
      </c>
      <c r="G15" s="22">
        <f>SUM(vi:vs!G15)</f>
        <v>0</v>
      </c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>
        <f>SUM(vi:vs!C16)</f>
        <v>0</v>
      </c>
      <c r="D16" s="22">
        <f>SUM(vi:vs!D16)</f>
        <v>0</v>
      </c>
      <c r="E16" s="23">
        <f t="shared" si="2"/>
        <v>0</v>
      </c>
      <c r="F16" s="24">
        <f t="shared" si="3"/>
        <v>0</v>
      </c>
      <c r="G16" s="22">
        <f>SUM(vi:vs!G16)</f>
        <v>0</v>
      </c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>
        <f>SUM(vi:vs!C17)</f>
        <v>0</v>
      </c>
      <c r="D17" s="22">
        <f>SUM(vi:vs!D17)</f>
        <v>0</v>
      </c>
      <c r="E17" s="23">
        <f t="shared" si="2"/>
        <v>0</v>
      </c>
      <c r="F17" s="24">
        <f t="shared" si="3"/>
        <v>0</v>
      </c>
      <c r="G17" s="22">
        <f>SUM(vi:vs!G17)</f>
        <v>0</v>
      </c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>
        <f>SUM(vi:vs!C18)</f>
        <v>0</v>
      </c>
      <c r="D18" s="22">
        <f>SUM(vi:vs!D18)</f>
        <v>0</v>
      </c>
      <c r="E18" s="23">
        <f t="shared" si="2"/>
        <v>0</v>
      </c>
      <c r="F18" s="24">
        <f t="shared" si="3"/>
        <v>0</v>
      </c>
      <c r="G18" s="22">
        <f>SUM(vi:vs!G18)</f>
        <v>0</v>
      </c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>
        <f>SUM(vi:vs!C19)</f>
        <v>0</v>
      </c>
      <c r="D19" s="22">
        <f>SUM(vi:vs!D19)</f>
        <v>0</v>
      </c>
      <c r="E19" s="23">
        <f t="shared" si="2"/>
        <v>0</v>
      </c>
      <c r="F19" s="24">
        <f t="shared" si="3"/>
        <v>0</v>
      </c>
      <c r="G19" s="22">
        <f>SUM(vi:vs!G19)</f>
        <v>0</v>
      </c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>
        <f>SUM(vi:vs!C20)</f>
        <v>0</v>
      </c>
      <c r="D20" s="22">
        <f>SUM(vi:vs!D20)</f>
        <v>0</v>
      </c>
      <c r="E20" s="23">
        <f t="shared" si="2"/>
        <v>0</v>
      </c>
      <c r="F20" s="24">
        <f t="shared" si="3"/>
        <v>0</v>
      </c>
      <c r="G20" s="22">
        <f>SUM(vi:vs!G20)</f>
        <v>0</v>
      </c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>
        <f>SUM(vi:vs!C21)</f>
        <v>0</v>
      </c>
      <c r="D21" s="22">
        <f>SUM(vi:vs!D21)</f>
        <v>0</v>
      </c>
      <c r="E21" s="23">
        <f t="shared" si="2"/>
        <v>0</v>
      </c>
      <c r="F21" s="24">
        <f t="shared" si="3"/>
        <v>0</v>
      </c>
      <c r="G21" s="22">
        <f>SUM(vi:vs!G21)</f>
        <v>0</v>
      </c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>
        <f>SUM(vi:vs!C22)</f>
        <v>0</v>
      </c>
      <c r="D22" s="22">
        <f>SUM(vi:vs!D22)</f>
        <v>0</v>
      </c>
      <c r="E22" s="23">
        <f t="shared" si="2"/>
        <v>0</v>
      </c>
      <c r="F22" s="24">
        <f t="shared" si="3"/>
        <v>0</v>
      </c>
      <c r="G22" s="22">
        <f>SUM(vi:vs!G22)</f>
        <v>0</v>
      </c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>
        <f>SUM(vi:vs!C23)</f>
        <v>0</v>
      </c>
      <c r="D23" s="22">
        <f>SUM(vi:vs!D23)</f>
        <v>0</v>
      </c>
      <c r="E23" s="23">
        <f t="shared" si="2"/>
        <v>0</v>
      </c>
      <c r="F23" s="24">
        <f t="shared" si="3"/>
        <v>0</v>
      </c>
      <c r="G23" s="22">
        <f>SUM(vi:vs!G23)</f>
        <v>0</v>
      </c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>
        <f>SUM(vi:vs!C24)</f>
        <v>0</v>
      </c>
      <c r="D24" s="22">
        <f>SUM(vi:vs!D24)</f>
        <v>0</v>
      </c>
      <c r="E24" s="23">
        <f t="shared" si="2"/>
        <v>0</v>
      </c>
      <c r="F24" s="24">
        <f t="shared" si="3"/>
        <v>0</v>
      </c>
      <c r="G24" s="22">
        <f>SUM(vi:vs!G24)</f>
        <v>0</v>
      </c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>
        <f>SUM(vi:vs!C25)</f>
        <v>0</v>
      </c>
      <c r="D25" s="22">
        <f>SUM(vi:vs!D25)</f>
        <v>0</v>
      </c>
      <c r="E25" s="23">
        <f>SUM(C25:D25)</f>
        <v>0</v>
      </c>
      <c r="F25" s="24">
        <f t="shared" si="3"/>
        <v>0</v>
      </c>
      <c r="G25" s="22">
        <f>SUM(vi:vs!G25)</f>
        <v>0</v>
      </c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>
        <f>SUM(vi:vs!C26)</f>
        <v>0</v>
      </c>
      <c r="D26" s="22">
        <f>SUM(vi:vs!D26)</f>
        <v>0</v>
      </c>
      <c r="E26" s="23">
        <f t="shared" si="2"/>
        <v>0</v>
      </c>
      <c r="F26" s="24">
        <f t="shared" si="3"/>
        <v>0</v>
      </c>
      <c r="G26" s="22">
        <f>SUM(vi:vs!G26)</f>
        <v>0</v>
      </c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>
        <f>SUM(vi:vs!C27)</f>
        <v>0</v>
      </c>
      <c r="D27" s="22">
        <f>SUM(vi:vs!D27)</f>
        <v>0</v>
      </c>
      <c r="E27" s="23">
        <f t="shared" si="2"/>
        <v>0</v>
      </c>
      <c r="F27" s="24">
        <f t="shared" si="3"/>
        <v>0</v>
      </c>
      <c r="G27" s="22">
        <f>SUM(vi:vs!G27)</f>
        <v>0</v>
      </c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>
        <f>SUM(vi:vs!C28)</f>
        <v>0</v>
      </c>
      <c r="D28" s="22">
        <f>SUM(vi:vs!D28)</f>
        <v>0</v>
      </c>
      <c r="E28" s="23">
        <f t="shared" si="2"/>
        <v>0</v>
      </c>
      <c r="F28" s="24">
        <f t="shared" si="3"/>
        <v>0</v>
      </c>
      <c r="G28" s="22">
        <f>SUM(vi:vs!G28)</f>
        <v>0</v>
      </c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>
        <f>SUM(vi:vs!C29)</f>
        <v>0</v>
      </c>
      <c r="D29" s="22">
        <f>SUM(vi:vs!D29)</f>
        <v>0</v>
      </c>
      <c r="E29" s="23">
        <f t="shared" si="2"/>
        <v>0</v>
      </c>
      <c r="F29" s="24">
        <f t="shared" si="3"/>
        <v>0</v>
      </c>
      <c r="G29" s="22">
        <f>SUM(vi:vs!G29)</f>
        <v>0</v>
      </c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>
        <f>SUM(vi:vs!C30)</f>
        <v>0</v>
      </c>
      <c r="D30" s="22">
        <f>SUM(vi:vs!D30)</f>
        <v>0</v>
      </c>
      <c r="E30" s="23">
        <f t="shared" si="2"/>
        <v>0</v>
      </c>
      <c r="F30" s="24">
        <f t="shared" si="3"/>
        <v>0</v>
      </c>
      <c r="G30" s="22">
        <f>SUM(vi:vs!G30)</f>
        <v>0</v>
      </c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x14ac:dyDescent="0.2">
      <c r="A31" s="15">
        <v>212</v>
      </c>
      <c r="B31" s="27" t="s">
        <v>39</v>
      </c>
      <c r="C31" s="22">
        <f>SUM(C32+C34+C107+C111+C163+C172+C204+C206+C207+C210+C211+C212+C213)</f>
        <v>1356056000000</v>
      </c>
      <c r="D31" s="22">
        <f>SUM(D32+D34+D107+D111+D163+D172+D204+D206+D207+D210+D211+D212+D213)</f>
        <v>1305899741</v>
      </c>
      <c r="E31" s="23">
        <f t="shared" si="2"/>
        <v>1357361899741</v>
      </c>
      <c r="F31" s="24">
        <f t="shared" si="3"/>
        <v>97.156305290703344</v>
      </c>
      <c r="G31" s="22">
        <f>SUM(G32+G34+G107+G111+G163+G172+G204+G206+G207+G210+G211+G212+G213)</f>
        <v>242786985023</v>
      </c>
      <c r="H31" s="25">
        <f t="shared" si="0"/>
        <v>17.88668041067946</v>
      </c>
      <c r="I31" s="24">
        <f t="shared" si="1"/>
        <v>1114574914718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>
        <f>SUM(vi:vs!C33)</f>
        <v>0</v>
      </c>
      <c r="D33" s="22">
        <f>SUM(vi:vs!D33)</f>
        <v>0</v>
      </c>
      <c r="E33" s="23">
        <f t="shared" si="2"/>
        <v>0</v>
      </c>
      <c r="F33" s="24">
        <f t="shared" si="3"/>
        <v>0</v>
      </c>
      <c r="G33" s="22">
        <f>SUM(vi:vs!G33)</f>
        <v>0</v>
      </c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>
        <f>SUM(vi:vs!C38)</f>
        <v>0</v>
      </c>
      <c r="D38" s="22">
        <f>SUM(vi:vs!D38)</f>
        <v>0</v>
      </c>
      <c r="E38" s="23">
        <f t="shared" si="2"/>
        <v>0</v>
      </c>
      <c r="F38" s="24">
        <f t="shared" si="3"/>
        <v>0</v>
      </c>
      <c r="G38" s="22">
        <f>SUM(vi:vs!G38)</f>
        <v>0</v>
      </c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>
        <f>SUM(vi:vs!C39)</f>
        <v>0</v>
      </c>
      <c r="D39" s="22">
        <f>SUM(vi:vs!D39)</f>
        <v>0</v>
      </c>
      <c r="E39" s="23">
        <f t="shared" si="2"/>
        <v>0</v>
      </c>
      <c r="F39" s="24">
        <f t="shared" si="3"/>
        <v>0</v>
      </c>
      <c r="G39" s="22">
        <f>SUM(vi:vs!G39)</f>
        <v>0</v>
      </c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>
        <f>SUM(vi:vs!C41)</f>
        <v>0</v>
      </c>
      <c r="D41" s="22">
        <f>SUM(vi:vs!D41)</f>
        <v>0</v>
      </c>
      <c r="E41" s="23">
        <f t="shared" si="2"/>
        <v>0</v>
      </c>
      <c r="F41" s="24">
        <f t="shared" si="3"/>
        <v>0</v>
      </c>
      <c r="G41" s="22">
        <f>SUM(vi:vs!G41)</f>
        <v>0</v>
      </c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>
        <f>SUM(vi:vs!C42)</f>
        <v>0</v>
      </c>
      <c r="D42" s="22">
        <f>SUM(vi:vs!D42)</f>
        <v>0</v>
      </c>
      <c r="E42" s="23">
        <f t="shared" si="2"/>
        <v>0</v>
      </c>
      <c r="F42" s="24">
        <f t="shared" si="3"/>
        <v>0</v>
      </c>
      <c r="G42" s="22">
        <f>SUM(vi:vs!G42)</f>
        <v>0</v>
      </c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>
        <f>SUM(vi:vs!C43)</f>
        <v>0</v>
      </c>
      <c r="D43" s="22">
        <f>SUM(vi:vs!D43)</f>
        <v>0</v>
      </c>
      <c r="E43" s="23">
        <f t="shared" si="2"/>
        <v>0</v>
      </c>
      <c r="F43" s="24">
        <f t="shared" si="3"/>
        <v>0</v>
      </c>
      <c r="G43" s="22">
        <f>SUM(vi:vs!G43)</f>
        <v>0</v>
      </c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>
        <f>SUM(vi:vs!C44)</f>
        <v>0</v>
      </c>
      <c r="D44" s="22">
        <f>SUM(vi:vs!D44)</f>
        <v>0</v>
      </c>
      <c r="E44" s="23">
        <f t="shared" si="2"/>
        <v>0</v>
      </c>
      <c r="F44" s="24">
        <f t="shared" si="3"/>
        <v>0</v>
      </c>
      <c r="G44" s="22">
        <f>SUM(vi:vs!G44)</f>
        <v>0</v>
      </c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>
        <f>SUM(vi:vs!C45)</f>
        <v>0</v>
      </c>
      <c r="D45" s="22">
        <f>SUM(vi:vs!D45)</f>
        <v>0</v>
      </c>
      <c r="E45" s="23">
        <f t="shared" si="2"/>
        <v>0</v>
      </c>
      <c r="F45" s="24">
        <f t="shared" si="3"/>
        <v>0</v>
      </c>
      <c r="G45" s="22">
        <f>SUM(vi:vs!G45)</f>
        <v>0</v>
      </c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>
        <f>SUM(vi:vs!C48)</f>
        <v>0</v>
      </c>
      <c r="D48" s="22">
        <f>SUM(vi:vs!D48)</f>
        <v>0</v>
      </c>
      <c r="E48" s="23">
        <f t="shared" si="2"/>
        <v>0</v>
      </c>
      <c r="F48" s="24">
        <f t="shared" si="3"/>
        <v>0</v>
      </c>
      <c r="G48" s="22">
        <f>SUM(vi:vs!G48)</f>
        <v>0</v>
      </c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>
        <f>SUM(vi:vs!C49)</f>
        <v>0</v>
      </c>
      <c r="D49" s="22">
        <f>SUM(vi:vs!D49)</f>
        <v>0</v>
      </c>
      <c r="E49" s="23">
        <f t="shared" si="2"/>
        <v>0</v>
      </c>
      <c r="F49" s="24">
        <f t="shared" si="3"/>
        <v>0</v>
      </c>
      <c r="G49" s="22">
        <f>SUM(vi:vs!G49)</f>
        <v>0</v>
      </c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>
        <f>SUM(vi:vs!C50)</f>
        <v>0</v>
      </c>
      <c r="D50" s="22">
        <f>SUM(vi:vs!D50)</f>
        <v>0</v>
      </c>
      <c r="E50" s="23">
        <f t="shared" si="2"/>
        <v>0</v>
      </c>
      <c r="F50" s="24">
        <f t="shared" si="3"/>
        <v>0</v>
      </c>
      <c r="G50" s="22">
        <f>SUM(vi:vs!G50)</f>
        <v>0</v>
      </c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>
        <f>SUM(vi:vs!C51)</f>
        <v>0</v>
      </c>
      <c r="D51" s="22">
        <f>SUM(vi:vs!D51)</f>
        <v>0</v>
      </c>
      <c r="E51" s="23">
        <f t="shared" si="2"/>
        <v>0</v>
      </c>
      <c r="F51" s="24">
        <f t="shared" si="3"/>
        <v>0</v>
      </c>
      <c r="G51" s="22">
        <f>SUM(vi:vs!G51)</f>
        <v>0</v>
      </c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>
        <f>SUM(vi:vs!C52)</f>
        <v>0</v>
      </c>
      <c r="D52" s="22">
        <f>SUM(vi:vs!D52)</f>
        <v>0</v>
      </c>
      <c r="E52" s="23">
        <f t="shared" si="2"/>
        <v>0</v>
      </c>
      <c r="F52" s="24">
        <f t="shared" si="3"/>
        <v>0</v>
      </c>
      <c r="G52" s="22">
        <f>SUM(vi:vs!G52)</f>
        <v>0</v>
      </c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>
        <f>SUM(vi:vs!C53)</f>
        <v>0</v>
      </c>
      <c r="D53" s="22">
        <f>SUM(vi:vs!D53)</f>
        <v>0</v>
      </c>
      <c r="E53" s="23">
        <f t="shared" si="2"/>
        <v>0</v>
      </c>
      <c r="F53" s="24">
        <f t="shared" si="3"/>
        <v>0</v>
      </c>
      <c r="G53" s="22">
        <f>SUM(vi:vs!G53)</f>
        <v>0</v>
      </c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>
        <f>SUM(vi:vs!C54)</f>
        <v>0</v>
      </c>
      <c r="D54" s="22">
        <f>SUM(vi:vs!D54)</f>
        <v>0</v>
      </c>
      <c r="E54" s="23">
        <f t="shared" si="2"/>
        <v>0</v>
      </c>
      <c r="F54" s="24">
        <f t="shared" si="3"/>
        <v>0</v>
      </c>
      <c r="G54" s="22">
        <f>SUM(vi:vs!G54)</f>
        <v>0</v>
      </c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>
        <f>SUM(vi:vs!C55)</f>
        <v>0</v>
      </c>
      <c r="D55" s="22">
        <f>SUM(vi:vs!D55)</f>
        <v>0</v>
      </c>
      <c r="E55" s="23">
        <f t="shared" ref="E55:E58" si="4">SUM(C55:D55)</f>
        <v>0</v>
      </c>
      <c r="F55" s="24">
        <f t="shared" si="3"/>
        <v>0</v>
      </c>
      <c r="G55" s="22">
        <f>SUM(vi:vs!G55)</f>
        <v>0</v>
      </c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>
        <f>SUM(vi:vs!C56)</f>
        <v>0</v>
      </c>
      <c r="D56" s="22">
        <f>SUM(vi:vs!D56)</f>
        <v>0</v>
      </c>
      <c r="E56" s="23">
        <f t="shared" si="4"/>
        <v>0</v>
      </c>
      <c r="F56" s="24">
        <f t="shared" si="3"/>
        <v>0</v>
      </c>
      <c r="G56" s="22">
        <f>SUM(vi:vs!G56)</f>
        <v>0</v>
      </c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>
        <f>SUM(vi:vs!C57)</f>
        <v>0</v>
      </c>
      <c r="D57" s="22">
        <f>SUM(vi:vs!D57)</f>
        <v>0</v>
      </c>
      <c r="E57" s="23">
        <f t="shared" si="4"/>
        <v>0</v>
      </c>
      <c r="F57" s="24">
        <f t="shared" si="3"/>
        <v>0</v>
      </c>
      <c r="G57" s="22">
        <f>SUM(vi:vs!G57)</f>
        <v>0</v>
      </c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>
        <f>SUM(vi:vs!C58)</f>
        <v>0</v>
      </c>
      <c r="D58" s="22">
        <f>SUM(vi:vs!D58)</f>
        <v>0</v>
      </c>
      <c r="E58" s="23">
        <f t="shared" si="4"/>
        <v>0</v>
      </c>
      <c r="F58" s="24">
        <f t="shared" si="3"/>
        <v>0</v>
      </c>
      <c r="G58" s="22">
        <f>SUM(vi:vs!G58)</f>
        <v>0</v>
      </c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>
        <f>SUM(vi:vs!C59)</f>
        <v>0</v>
      </c>
      <c r="D59" s="22">
        <f>SUM(vi:vs!D59)</f>
        <v>0</v>
      </c>
      <c r="E59" s="23">
        <f t="shared" ref="E59" si="5">SUM(C59:D59)</f>
        <v>0</v>
      </c>
      <c r="F59" s="24">
        <f t="shared" si="3"/>
        <v>0</v>
      </c>
      <c r="G59" s="22">
        <f>SUM(vi:vs!G59)</f>
        <v>0</v>
      </c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>
        <f>SUM(vi:vs!C61)</f>
        <v>0</v>
      </c>
      <c r="D61" s="22">
        <f>SUM(vi:vs!D61)</f>
        <v>0</v>
      </c>
      <c r="E61" s="23">
        <f t="shared" si="2"/>
        <v>0</v>
      </c>
      <c r="F61" s="24">
        <f t="shared" si="3"/>
        <v>0</v>
      </c>
      <c r="G61" s="22">
        <f>SUM(vi:vs!G61)</f>
        <v>0</v>
      </c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>
        <f>SUM(vi:vs!C62)</f>
        <v>0</v>
      </c>
      <c r="D62" s="22">
        <f>SUM(vi:vs!D62)</f>
        <v>0</v>
      </c>
      <c r="E62" s="23">
        <f t="shared" si="2"/>
        <v>0</v>
      </c>
      <c r="F62" s="24">
        <f t="shared" si="3"/>
        <v>0</v>
      </c>
      <c r="G62" s="22">
        <f>SUM(vi:vs!G62)</f>
        <v>0</v>
      </c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>
        <f>SUM(vi:vs!C63)</f>
        <v>0</v>
      </c>
      <c r="D63" s="22">
        <f>SUM(vi:vs!D63)</f>
        <v>0</v>
      </c>
      <c r="E63" s="23">
        <f t="shared" si="2"/>
        <v>0</v>
      </c>
      <c r="F63" s="24">
        <f t="shared" si="3"/>
        <v>0</v>
      </c>
      <c r="G63" s="22">
        <f>SUM(vi:vs!G63)</f>
        <v>0</v>
      </c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>
        <f>SUM(vi:vs!C64)</f>
        <v>0</v>
      </c>
      <c r="D64" s="22">
        <f>SUM(vi:vs!D64)</f>
        <v>0</v>
      </c>
      <c r="E64" s="23">
        <f t="shared" si="2"/>
        <v>0</v>
      </c>
      <c r="F64" s="24">
        <f t="shared" si="3"/>
        <v>0</v>
      </c>
      <c r="G64" s="22">
        <f>SUM(vi:vs!G64)</f>
        <v>0</v>
      </c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>
        <f>SUM(vi:vs!C65)</f>
        <v>0</v>
      </c>
      <c r="D65" s="22">
        <f>SUM(vi:vs!D65)</f>
        <v>0</v>
      </c>
      <c r="E65" s="23">
        <f t="shared" si="2"/>
        <v>0</v>
      </c>
      <c r="F65" s="24">
        <f t="shared" si="3"/>
        <v>0</v>
      </c>
      <c r="G65" s="22">
        <f>SUM(vi:vs!G65)</f>
        <v>0</v>
      </c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>
        <f>SUM(vi:vs!C66)</f>
        <v>0</v>
      </c>
      <c r="D66" s="22">
        <f>SUM(vi:vs!D66)</f>
        <v>0</v>
      </c>
      <c r="E66" s="23">
        <f t="shared" si="2"/>
        <v>0</v>
      </c>
      <c r="F66" s="24">
        <f t="shared" si="3"/>
        <v>0</v>
      </c>
      <c r="G66" s="22">
        <f>SUM(vi:vs!G66)</f>
        <v>0</v>
      </c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>
        <f>SUM(vi:vs!C67)</f>
        <v>0</v>
      </c>
      <c r="D67" s="22">
        <f>SUM(vi:vs!D67)</f>
        <v>0</v>
      </c>
      <c r="E67" s="23">
        <f t="shared" si="2"/>
        <v>0</v>
      </c>
      <c r="F67" s="24">
        <f t="shared" si="3"/>
        <v>0</v>
      </c>
      <c r="G67" s="22">
        <f>SUM(vi:vs!G67)</f>
        <v>0</v>
      </c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>
        <f>SUM(vi:vs!C68)</f>
        <v>0</v>
      </c>
      <c r="D68" s="22">
        <f>SUM(vi:vs!D68)</f>
        <v>0</v>
      </c>
      <c r="E68" s="23">
        <f t="shared" si="2"/>
        <v>0</v>
      </c>
      <c r="F68" s="24">
        <f t="shared" si="3"/>
        <v>0</v>
      </c>
      <c r="G68" s="22">
        <f>SUM(vi:vs!G68)</f>
        <v>0</v>
      </c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>
        <f>SUM(vi:vs!C69)</f>
        <v>0</v>
      </c>
      <c r="D69" s="22">
        <f>SUM(vi:vs!D69)</f>
        <v>0</v>
      </c>
      <c r="E69" s="23">
        <f t="shared" ref="E69:E83" si="6">SUM(C69:D69)</f>
        <v>0</v>
      </c>
      <c r="F69" s="24">
        <f t="shared" si="3"/>
        <v>0</v>
      </c>
      <c r="G69" s="22">
        <f>SUM(vi:vs!G69)</f>
        <v>0</v>
      </c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>
        <f>SUM(vi:vs!C70)</f>
        <v>0</v>
      </c>
      <c r="D70" s="22">
        <f>SUM(vi:vs!D70)</f>
        <v>0</v>
      </c>
      <c r="E70" s="23">
        <f t="shared" si="6"/>
        <v>0</v>
      </c>
      <c r="F70" s="24">
        <f t="shared" si="3"/>
        <v>0</v>
      </c>
      <c r="G70" s="22">
        <f>SUM(vi:vs!G70)</f>
        <v>0</v>
      </c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>
        <f>SUM(vi:vs!C71)</f>
        <v>0</v>
      </c>
      <c r="D71" s="22">
        <f>SUM(vi:vs!D71)</f>
        <v>0</v>
      </c>
      <c r="E71" s="23">
        <f t="shared" si="6"/>
        <v>0</v>
      </c>
      <c r="F71" s="24">
        <f t="shared" si="3"/>
        <v>0</v>
      </c>
      <c r="G71" s="22">
        <f>SUM(vi:vs!G71)</f>
        <v>0</v>
      </c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>
        <f>SUM(vi:vs!C72)</f>
        <v>0</v>
      </c>
      <c r="D72" s="22">
        <f>SUM(vi:vs!D72)</f>
        <v>0</v>
      </c>
      <c r="E72" s="23">
        <f t="shared" si="6"/>
        <v>0</v>
      </c>
      <c r="F72" s="24">
        <f t="shared" si="3"/>
        <v>0</v>
      </c>
      <c r="G72" s="22">
        <f>SUM(vi:vs!G72)</f>
        <v>0</v>
      </c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>
        <f>SUM(vi:vs!C73)</f>
        <v>0</v>
      </c>
      <c r="D73" s="22">
        <f>SUM(vi:vs!D73)</f>
        <v>0</v>
      </c>
      <c r="E73" s="23">
        <f t="shared" si="6"/>
        <v>0</v>
      </c>
      <c r="F73" s="24">
        <f t="shared" si="3"/>
        <v>0</v>
      </c>
      <c r="G73" s="22">
        <f>SUM(vi:vs!G73)</f>
        <v>0</v>
      </c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>
        <f>SUM(vi:vs!C74)</f>
        <v>0</v>
      </c>
      <c r="D74" s="22">
        <f>SUM(vi:vs!D74)</f>
        <v>0</v>
      </c>
      <c r="E74" s="23">
        <f t="shared" si="6"/>
        <v>0</v>
      </c>
      <c r="F74" s="24">
        <f t="shared" si="3"/>
        <v>0</v>
      </c>
      <c r="G74" s="22">
        <f>SUM(vi:vs!G74)</f>
        <v>0</v>
      </c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>
        <f>SUM(vi:vs!C75)</f>
        <v>0</v>
      </c>
      <c r="D75" s="22">
        <f>SUM(vi:vs!D75)</f>
        <v>0</v>
      </c>
      <c r="E75" s="23">
        <f t="shared" si="6"/>
        <v>0</v>
      </c>
      <c r="F75" s="24">
        <f t="shared" si="3"/>
        <v>0</v>
      </c>
      <c r="G75" s="22">
        <f>SUM(vi:vs!G75)</f>
        <v>0</v>
      </c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>
        <f>SUM(vi:vs!C76)</f>
        <v>0</v>
      </c>
      <c r="D76" s="22">
        <f>SUM(vi:vs!D76)</f>
        <v>0</v>
      </c>
      <c r="E76" s="23">
        <f t="shared" si="6"/>
        <v>0</v>
      </c>
      <c r="F76" s="24">
        <f t="shared" si="3"/>
        <v>0</v>
      </c>
      <c r="G76" s="22">
        <f>SUM(vi:vs!G76)</f>
        <v>0</v>
      </c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>
        <f>SUM(vi:vs!C78)</f>
        <v>0</v>
      </c>
      <c r="D78" s="22">
        <f>SUM(vi:vs!D78)</f>
        <v>0</v>
      </c>
      <c r="E78" s="23">
        <f t="shared" si="6"/>
        <v>0</v>
      </c>
      <c r="F78" s="24">
        <f t="shared" si="3"/>
        <v>0</v>
      </c>
      <c r="G78" s="22">
        <f>SUM(vi:vs!G78)</f>
        <v>0</v>
      </c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>
        <f>SUM(vi:vs!C79)</f>
        <v>0</v>
      </c>
      <c r="D79" s="22">
        <f>SUM(vi:vs!D79)</f>
        <v>0</v>
      </c>
      <c r="E79" s="23">
        <f t="shared" si="6"/>
        <v>0</v>
      </c>
      <c r="F79" s="24">
        <f t="shared" si="3"/>
        <v>0</v>
      </c>
      <c r="G79" s="22">
        <f>SUM(vi:vs!G79)</f>
        <v>0</v>
      </c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>
        <f>SUM(vi:vs!C80)</f>
        <v>0</v>
      </c>
      <c r="D80" s="22">
        <f>SUM(vi:vs!D80)</f>
        <v>0</v>
      </c>
      <c r="E80" s="23">
        <f t="shared" si="6"/>
        <v>0</v>
      </c>
      <c r="F80" s="24">
        <f t="shared" si="3"/>
        <v>0</v>
      </c>
      <c r="G80" s="22">
        <f>SUM(vi:vs!G80)</f>
        <v>0</v>
      </c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>
        <f>SUM(vi:vs!C81)</f>
        <v>0</v>
      </c>
      <c r="D81" s="22">
        <f>SUM(vi:vs!D81)</f>
        <v>0</v>
      </c>
      <c r="E81" s="23">
        <f t="shared" si="6"/>
        <v>0</v>
      </c>
      <c r="F81" s="24">
        <f t="shared" si="3"/>
        <v>0</v>
      </c>
      <c r="G81" s="22">
        <f>SUM(vi:vs!G81)</f>
        <v>0</v>
      </c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>
        <f>SUM(vi:vs!C82)</f>
        <v>0</v>
      </c>
      <c r="D82" s="22">
        <f>SUM(vi:vs!D82)</f>
        <v>0</v>
      </c>
      <c r="E82" s="23">
        <f t="shared" si="6"/>
        <v>0</v>
      </c>
      <c r="F82" s="24">
        <f t="shared" si="3"/>
        <v>0</v>
      </c>
      <c r="G82" s="22">
        <f>SUM(vi:vs!G82)</f>
        <v>0</v>
      </c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>
        <f>SUM(vi:vs!C83)</f>
        <v>0</v>
      </c>
      <c r="D83" s="22">
        <f>SUM(vi:vs!D83)</f>
        <v>0</v>
      </c>
      <c r="E83" s="23">
        <f t="shared" si="6"/>
        <v>0</v>
      </c>
      <c r="F83" s="24">
        <f t="shared" si="3"/>
        <v>0</v>
      </c>
      <c r="G83" s="22">
        <f>SUM(vi:vs!G83)</f>
        <v>0</v>
      </c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>
        <f>SUM(vi:vs!C84)</f>
        <v>0</v>
      </c>
      <c r="D84" s="22">
        <f>SUM(vi:vs!D84)</f>
        <v>0</v>
      </c>
      <c r="E84" s="23">
        <f t="shared" ref="E84" si="7">SUM(C84:D84)</f>
        <v>0</v>
      </c>
      <c r="F84" s="24">
        <f t="shared" si="3"/>
        <v>0</v>
      </c>
      <c r="G84" s="22">
        <f>SUM(vi:vs!G84)</f>
        <v>0</v>
      </c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>
        <f>SUM(vi:vs!C85)</f>
        <v>0</v>
      </c>
      <c r="D85" s="22">
        <f>SUM(vi:vs!D85)</f>
        <v>0</v>
      </c>
      <c r="E85" s="23">
        <f t="shared" si="2"/>
        <v>0</v>
      </c>
      <c r="F85" s="24">
        <f t="shared" si="3"/>
        <v>0</v>
      </c>
      <c r="G85" s="22">
        <f>SUM(vi:vs!G85)</f>
        <v>0</v>
      </c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>
        <f>SUM(vi:vs!C87)</f>
        <v>0</v>
      </c>
      <c r="D87" s="22">
        <f>SUM(vi:vs!D87)</f>
        <v>0</v>
      </c>
      <c r="E87" s="23">
        <f t="shared" si="2"/>
        <v>0</v>
      </c>
      <c r="F87" s="24">
        <f t="shared" si="3"/>
        <v>0</v>
      </c>
      <c r="G87" s="22">
        <f>SUM(vi:vs!G87)</f>
        <v>0</v>
      </c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>
        <f>SUM(vi:vs!C88)</f>
        <v>0</v>
      </c>
      <c r="D88" s="22">
        <f>SUM(vi:vs!D88)</f>
        <v>0</v>
      </c>
      <c r="E88" s="23">
        <f t="shared" si="2"/>
        <v>0</v>
      </c>
      <c r="F88" s="24">
        <f t="shared" si="3"/>
        <v>0</v>
      </c>
      <c r="G88" s="22">
        <f>SUM(vi:vs!G88)</f>
        <v>0</v>
      </c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>
        <f>SUM(vi:vs!C89)</f>
        <v>0</v>
      </c>
      <c r="D89" s="22">
        <f>SUM(vi:vs!D89)</f>
        <v>0</v>
      </c>
      <c r="E89" s="23">
        <f t="shared" si="2"/>
        <v>0</v>
      </c>
      <c r="F89" s="24">
        <f t="shared" si="3"/>
        <v>0</v>
      </c>
      <c r="G89" s="22">
        <f>SUM(vi:vs!G89)</f>
        <v>0</v>
      </c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>
        <f>SUM(vi:vs!C90)</f>
        <v>0</v>
      </c>
      <c r="D90" s="22">
        <f>SUM(vi:vs!D90)</f>
        <v>0</v>
      </c>
      <c r="E90" s="23">
        <f t="shared" si="2"/>
        <v>0</v>
      </c>
      <c r="F90" s="24">
        <f t="shared" si="3"/>
        <v>0</v>
      </c>
      <c r="G90" s="22">
        <f>SUM(vi:vs!G90)</f>
        <v>0</v>
      </c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>
        <f>SUM(vi:vs!C92)</f>
        <v>0</v>
      </c>
      <c r="D92" s="22">
        <f>SUM(vi:vs!D92)</f>
        <v>0</v>
      </c>
      <c r="E92" s="23">
        <f t="shared" si="2"/>
        <v>0</v>
      </c>
      <c r="F92" s="24">
        <f t="shared" si="3"/>
        <v>0</v>
      </c>
      <c r="G92" s="22">
        <f>SUM(vi:vs!G92)</f>
        <v>0</v>
      </c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>
        <f>SUM(vi:vs!C93)</f>
        <v>0</v>
      </c>
      <c r="D93" s="22">
        <f>SUM(vi:vs!D93)</f>
        <v>0</v>
      </c>
      <c r="E93" s="23">
        <f t="shared" si="2"/>
        <v>0</v>
      </c>
      <c r="F93" s="24">
        <f t="shared" si="3"/>
        <v>0</v>
      </c>
      <c r="G93" s="22">
        <f>SUM(vi:vs!G93)</f>
        <v>0</v>
      </c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>
        <f>SUM(vi:vs!C94)</f>
        <v>0</v>
      </c>
      <c r="D94" s="22">
        <f>SUM(vi:vs!D94)</f>
        <v>0</v>
      </c>
      <c r="E94" s="23">
        <f t="shared" si="2"/>
        <v>0</v>
      </c>
      <c r="F94" s="24">
        <f t="shared" si="3"/>
        <v>0</v>
      </c>
      <c r="G94" s="22">
        <f>SUM(vi:vs!G94)</f>
        <v>0</v>
      </c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>
        <f>SUM(vi:vs!C95)</f>
        <v>0</v>
      </c>
      <c r="D95" s="22">
        <f>SUM(vi:vs!D95)</f>
        <v>0</v>
      </c>
      <c r="E95" s="23">
        <f t="shared" ref="E95:E163" si="10">SUM(C95:D95)</f>
        <v>0</v>
      </c>
      <c r="F95" s="24">
        <f t="shared" ref="F95:F163" si="11">IF(OR(E95=0,E$7=0),0,E95/E$7)*100</f>
        <v>0</v>
      </c>
      <c r="G95" s="22">
        <f>SUM(vi:vs!G95)</f>
        <v>0</v>
      </c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>
        <f>SUM(vi:vs!C96)</f>
        <v>0</v>
      </c>
      <c r="D96" s="22">
        <f>SUM(vi:vs!D96)</f>
        <v>0</v>
      </c>
      <c r="E96" s="23">
        <f t="shared" si="10"/>
        <v>0</v>
      </c>
      <c r="F96" s="24">
        <f t="shared" si="11"/>
        <v>0</v>
      </c>
      <c r="G96" s="22">
        <f>SUM(vi:vs!G96)</f>
        <v>0</v>
      </c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>
        <f>SUM(vi:vs!C97)</f>
        <v>0</v>
      </c>
      <c r="D97" s="22">
        <f>SUM(vi:vs!D97)</f>
        <v>0</v>
      </c>
      <c r="E97" s="23">
        <f t="shared" si="10"/>
        <v>0</v>
      </c>
      <c r="F97" s="24">
        <f t="shared" si="11"/>
        <v>0</v>
      </c>
      <c r="G97" s="22">
        <f>SUM(vi:vs!G97)</f>
        <v>0</v>
      </c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>
        <f>SUM(vi:vs!C98)</f>
        <v>0</v>
      </c>
      <c r="D98" s="22">
        <f>SUM(vi:vs!D98)</f>
        <v>0</v>
      </c>
      <c r="E98" s="23">
        <f t="shared" si="10"/>
        <v>0</v>
      </c>
      <c r="F98" s="24">
        <f t="shared" si="11"/>
        <v>0</v>
      </c>
      <c r="G98" s="22">
        <f>SUM(vi:vs!G98)</f>
        <v>0</v>
      </c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>
        <f>SUM(vi:vs!C99)</f>
        <v>0</v>
      </c>
      <c r="D99" s="22">
        <f>SUM(vi:vs!D99)</f>
        <v>0</v>
      </c>
      <c r="E99" s="23">
        <f t="shared" si="10"/>
        <v>0</v>
      </c>
      <c r="F99" s="24">
        <f t="shared" si="11"/>
        <v>0</v>
      </c>
      <c r="G99" s="22">
        <f>SUM(vi:vs!G99)</f>
        <v>0</v>
      </c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>
        <f>SUM(vi:vs!C100)</f>
        <v>0</v>
      </c>
      <c r="D100" s="22">
        <f>SUM(vi:vs!D100)</f>
        <v>0</v>
      </c>
      <c r="E100" s="23">
        <f t="shared" si="10"/>
        <v>0</v>
      </c>
      <c r="F100" s="24">
        <f t="shared" si="11"/>
        <v>0</v>
      </c>
      <c r="G100" s="22">
        <f>SUM(vi:vs!G100)</f>
        <v>0</v>
      </c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>
        <f>SUM(vi:vs!C101)</f>
        <v>0</v>
      </c>
      <c r="D101" s="22">
        <f>SUM(vi:vs!D101)</f>
        <v>0</v>
      </c>
      <c r="E101" s="23">
        <f t="shared" ref="E101" si="12">SUM(C101:D101)</f>
        <v>0</v>
      </c>
      <c r="F101" s="24">
        <f t="shared" si="11"/>
        <v>0</v>
      </c>
      <c r="G101" s="22">
        <f>SUM(vi:vs!G101)</f>
        <v>0</v>
      </c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>
        <f>SUM(vi:vs!C102)</f>
        <v>0</v>
      </c>
      <c r="D102" s="22">
        <f>SUM(vi:vs!D102)</f>
        <v>0</v>
      </c>
      <c r="E102" s="23">
        <f t="shared" si="10"/>
        <v>0</v>
      </c>
      <c r="F102" s="24">
        <f t="shared" si="11"/>
        <v>0</v>
      </c>
      <c r="G102" s="22">
        <f>SUM(vi:vs!G102)</f>
        <v>0</v>
      </c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>
        <f>SUM(vi:vs!C103)</f>
        <v>0</v>
      </c>
      <c r="D103" s="22">
        <f>SUM(vi:vs!D103)</f>
        <v>0</v>
      </c>
      <c r="E103" s="23">
        <f t="shared" si="10"/>
        <v>0</v>
      </c>
      <c r="F103" s="24">
        <f t="shared" si="11"/>
        <v>0</v>
      </c>
      <c r="G103" s="22">
        <f>SUM(vi:vs!G103)</f>
        <v>0</v>
      </c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>
        <f>SUM(vi:vs!C104)</f>
        <v>0</v>
      </c>
      <c r="D104" s="22">
        <f>SUM(vi:vs!D104)</f>
        <v>0</v>
      </c>
      <c r="E104" s="23">
        <f t="shared" si="10"/>
        <v>0</v>
      </c>
      <c r="F104" s="24">
        <f t="shared" si="11"/>
        <v>0</v>
      </c>
      <c r="G104" s="22">
        <f>SUM(vi:vs!G104)</f>
        <v>0</v>
      </c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>
        <f>SUM(vi:vs!C105)</f>
        <v>0</v>
      </c>
      <c r="D105" s="22">
        <f>SUM(vi:vs!D105)</f>
        <v>0</v>
      </c>
      <c r="E105" s="23">
        <f t="shared" si="10"/>
        <v>0</v>
      </c>
      <c r="F105" s="24">
        <f t="shared" si="11"/>
        <v>0</v>
      </c>
      <c r="G105" s="22">
        <f>SUM(vi:vs!G105)</f>
        <v>0</v>
      </c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>
        <f>SUM(vi:vs!C106)</f>
        <v>0</v>
      </c>
      <c r="D106" s="22">
        <f>SUM(vi:vs!D106)</f>
        <v>0</v>
      </c>
      <c r="E106" s="23">
        <f t="shared" si="10"/>
        <v>0</v>
      </c>
      <c r="F106" s="24">
        <f t="shared" si="11"/>
        <v>0</v>
      </c>
      <c r="G106" s="22">
        <f>SUM(vi:vs!G106)</f>
        <v>0</v>
      </c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>
        <f>SUM(vi:vs!C108)</f>
        <v>0</v>
      </c>
      <c r="D108" s="22">
        <f>SUM(vi:vs!D108)</f>
        <v>0</v>
      </c>
      <c r="E108" s="23">
        <f t="shared" si="10"/>
        <v>0</v>
      </c>
      <c r="F108" s="24">
        <f t="shared" si="11"/>
        <v>0</v>
      </c>
      <c r="G108" s="22">
        <f>SUM(vi:vs!G108)</f>
        <v>0</v>
      </c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>
        <f>SUM(vi:vs!C109)</f>
        <v>0</v>
      </c>
      <c r="D109" s="22">
        <f>SUM(vi:vs!D109)</f>
        <v>0</v>
      </c>
      <c r="E109" s="23">
        <f t="shared" ref="E109" si="13">SUM(C109:D109)</f>
        <v>0</v>
      </c>
      <c r="F109" s="24">
        <f t="shared" si="11"/>
        <v>0</v>
      </c>
      <c r="G109" s="22">
        <f>SUM(vi:vs!G109)</f>
        <v>0</v>
      </c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>
        <f>SUM(vi:vs!C110)</f>
        <v>0</v>
      </c>
      <c r="D110" s="22">
        <f>SUM(vi:vs!D110)</f>
        <v>0</v>
      </c>
      <c r="E110" s="23">
        <f t="shared" si="10"/>
        <v>0</v>
      </c>
      <c r="F110" s="24">
        <f t="shared" si="11"/>
        <v>0</v>
      </c>
      <c r="G110" s="22">
        <f>SUM(vi:vs!G110)</f>
        <v>0</v>
      </c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1353947711589</v>
      </c>
      <c r="D111" s="22">
        <f>SUM(D112+D146+D147+D148+D151+D152+D153)</f>
        <v>1305899741</v>
      </c>
      <c r="E111" s="23">
        <f t="shared" si="10"/>
        <v>1355253611330</v>
      </c>
      <c r="F111" s="24">
        <f t="shared" si="11"/>
        <v>97.005399690259523</v>
      </c>
      <c r="G111" s="22">
        <f>SUM(G112+G146+G147+G148+G151+G152+G153)</f>
        <v>242192911517</v>
      </c>
      <c r="H111" s="25">
        <f t="shared" si="8"/>
        <v>17.870670809673776</v>
      </c>
      <c r="I111" s="24">
        <f t="shared" si="9"/>
        <v>1113060699813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1324955678050</v>
      </c>
      <c r="D112" s="22">
        <f>SUM(D113:D145)-D115-D124-D127-D135-D139</f>
        <v>0</v>
      </c>
      <c r="E112" s="23">
        <f t="shared" si="10"/>
        <v>1324955678050</v>
      </c>
      <c r="F112" s="24">
        <f t="shared" si="11"/>
        <v>94.836755310311389</v>
      </c>
      <c r="G112" s="22">
        <f>SUM(G113:G145)-G115-G124-G127-G135-G139</f>
        <v>228054339952</v>
      </c>
      <c r="H112" s="25">
        <f t="shared" si="8"/>
        <v>17.212224056252083</v>
      </c>
      <c r="I112" s="24">
        <f t="shared" si="9"/>
        <v>1096901338098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f>SUM(vi:vs!C113)</f>
        <v>86416676744</v>
      </c>
      <c r="D113" s="22">
        <f>SUM(vi:vs!D113)</f>
        <v>0</v>
      </c>
      <c r="E113" s="23">
        <f t="shared" si="10"/>
        <v>86416676744</v>
      </c>
      <c r="F113" s="24">
        <f t="shared" si="11"/>
        <v>6.1854727391052631</v>
      </c>
      <c r="G113" s="22">
        <f>SUM(vi:vs!G113)</f>
        <v>17727255529</v>
      </c>
      <c r="H113" s="25">
        <f t="shared" si="8"/>
        <v>20.513697352092194</v>
      </c>
      <c r="I113" s="24">
        <f t="shared" si="9"/>
        <v>68689421215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f>SUM(vi:vs!C114)</f>
        <v>268271251144</v>
      </c>
      <c r="D114" s="22">
        <f>SUM(vi:vs!D114)</f>
        <v>0</v>
      </c>
      <c r="E114" s="23">
        <f t="shared" si="10"/>
        <v>268271251144</v>
      </c>
      <c r="F114" s="24">
        <f t="shared" si="11"/>
        <v>19.20213288868559</v>
      </c>
      <c r="G114" s="22">
        <f>SUM(vi:vs!G114)</f>
        <v>34810143577</v>
      </c>
      <c r="H114" s="25">
        <f t="shared" si="8"/>
        <v>12.975726406969695</v>
      </c>
      <c r="I114" s="24">
        <f t="shared" si="9"/>
        <v>233461107567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35815817313</v>
      </c>
      <c r="D115" s="22">
        <f>SUM(D116:D117)</f>
        <v>0</v>
      </c>
      <c r="E115" s="23">
        <f t="shared" si="10"/>
        <v>35815817313</v>
      </c>
      <c r="F115" s="24">
        <f t="shared" si="11"/>
        <v>2.5635996426316803</v>
      </c>
      <c r="G115" s="22">
        <f>SUM(G116:G117)</f>
        <v>1014852894</v>
      </c>
      <c r="H115" s="25">
        <f t="shared" si="8"/>
        <v>2.8335326962694798</v>
      </c>
      <c r="I115" s="24">
        <f t="shared" si="9"/>
        <v>34800964419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f>SUM(vi:vs!C116)</f>
        <v>32289149313</v>
      </c>
      <c r="D116" s="22">
        <f>SUM(vi:vs!D116)</f>
        <v>0</v>
      </c>
      <c r="E116" s="23">
        <f t="shared" si="10"/>
        <v>32289149313</v>
      </c>
      <c r="F116" s="24">
        <f t="shared" si="11"/>
        <v>2.3111702552057229</v>
      </c>
      <c r="G116" s="22">
        <f>SUM(vi:vs!G116)</f>
        <v>732810651</v>
      </c>
      <c r="H116" s="25">
        <f t="shared" si="8"/>
        <v>2.2695260376678976</v>
      </c>
      <c r="I116" s="24">
        <f t="shared" si="9"/>
        <v>31556338662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x14ac:dyDescent="0.2">
      <c r="A117" s="15">
        <v>21204010402</v>
      </c>
      <c r="B117" s="33" t="s">
        <v>120</v>
      </c>
      <c r="C117" s="22">
        <f>SUM(vi:vs!C117)</f>
        <v>3526668000</v>
      </c>
      <c r="D117" s="22">
        <f>SUM(vi:vs!D117)</f>
        <v>0</v>
      </c>
      <c r="E117" s="23">
        <f t="shared" si="10"/>
        <v>3526668000</v>
      </c>
      <c r="F117" s="24">
        <f t="shared" si="11"/>
        <v>0.25242938742595716</v>
      </c>
      <c r="G117" s="22">
        <f>SUM(vi:vs!G117)</f>
        <v>282042243</v>
      </c>
      <c r="H117" s="25">
        <f t="shared" si="8"/>
        <v>7.9974140747016724</v>
      </c>
      <c r="I117" s="24">
        <f t="shared" si="9"/>
        <v>3244625757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>
        <f>SUM(vi:vs!C118)</f>
        <v>0</v>
      </c>
      <c r="D118" s="22">
        <f>SUM(vi:vs!D118)</f>
        <v>0</v>
      </c>
      <c r="E118" s="23">
        <f t="shared" si="10"/>
        <v>0</v>
      </c>
      <c r="F118" s="24">
        <f t="shared" si="11"/>
        <v>0</v>
      </c>
      <c r="G118" s="22">
        <f>SUM(vi:vs!G118)</f>
        <v>0</v>
      </c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f>SUM(vi:vs!C119)</f>
        <v>60629365943</v>
      </c>
      <c r="D119" s="22">
        <f>SUM(vi:vs!D119)</f>
        <v>0</v>
      </c>
      <c r="E119" s="23">
        <f t="shared" si="10"/>
        <v>60629365943</v>
      </c>
      <c r="F119" s="24">
        <f t="shared" si="11"/>
        <v>4.3396865554159563</v>
      </c>
      <c r="G119" s="22">
        <f>SUM(vi:vs!G119)</f>
        <v>8360802112</v>
      </c>
      <c r="H119" s="25">
        <f t="shared" si="8"/>
        <v>13.79002069700071</v>
      </c>
      <c r="I119" s="24">
        <f t="shared" si="9"/>
        <v>52268563831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123</v>
      </c>
      <c r="C120" s="22">
        <f>SUM(vi:vs!C120)</f>
        <v>345000000</v>
      </c>
      <c r="D120" s="22">
        <f>SUM(vi:vs!D120)</f>
        <v>0</v>
      </c>
      <c r="E120" s="23">
        <f t="shared" si="10"/>
        <v>345000000</v>
      </c>
      <c r="F120" s="24">
        <f t="shared" si="11"/>
        <v>2.4694169868543121E-2</v>
      </c>
      <c r="G120" s="22">
        <f>SUM(vi:vs!G120)</f>
        <v>125245345</v>
      </c>
      <c r="H120" s="25">
        <f t="shared" si="8"/>
        <v>36.302998550724638</v>
      </c>
      <c r="I120" s="24">
        <f t="shared" si="9"/>
        <v>219754655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f>SUM(vi:vs!C121)</f>
        <v>36351198575</v>
      </c>
      <c r="D121" s="22">
        <f>SUM(vi:vs!D121)</f>
        <v>0</v>
      </c>
      <c r="E121" s="23">
        <f t="shared" si="10"/>
        <v>36351198575</v>
      </c>
      <c r="F121" s="24">
        <f t="shared" si="11"/>
        <v>2.6019207899599786</v>
      </c>
      <c r="G121" s="22">
        <f>SUM(vi:vs!G121)</f>
        <v>779503299</v>
      </c>
      <c r="H121" s="25">
        <f t="shared" si="8"/>
        <v>2.144367529977655</v>
      </c>
      <c r="I121" s="24">
        <f t="shared" si="9"/>
        <v>35571695276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f>SUM(vi:vs!C122)</f>
        <v>219820901446</v>
      </c>
      <c r="D122" s="22">
        <f>SUM(vi:vs!D122)</f>
        <v>0</v>
      </c>
      <c r="E122" s="23">
        <f t="shared" si="10"/>
        <v>219820901446</v>
      </c>
      <c r="F122" s="24">
        <f t="shared" si="11"/>
        <v>15.734187481054493</v>
      </c>
      <c r="G122" s="22">
        <f>SUM(vi:vs!G122)</f>
        <v>41485994010</v>
      </c>
      <c r="H122" s="25">
        <f t="shared" si="8"/>
        <v>18.872633920205821</v>
      </c>
      <c r="I122" s="24">
        <f t="shared" si="9"/>
        <v>178334907436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f>SUM(vi:vs!C123)</f>
        <v>333950506333</v>
      </c>
      <c r="D123" s="22">
        <f>SUM(vi:vs!D123)</f>
        <v>0</v>
      </c>
      <c r="E123" s="23">
        <f t="shared" si="10"/>
        <v>333950506333</v>
      </c>
      <c r="F123" s="24">
        <f t="shared" si="11"/>
        <v>23.903276901661123</v>
      </c>
      <c r="G123" s="22">
        <f>SUM(vi:vs!G123)</f>
        <v>14787640160</v>
      </c>
      <c r="H123" s="25">
        <f t="shared" si="8"/>
        <v>4.4280933490349161</v>
      </c>
      <c r="I123" s="24">
        <f t="shared" si="9"/>
        <v>319162866173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10505574881</v>
      </c>
      <c r="D124" s="22">
        <f>SUM(D125:D126)</f>
        <v>0</v>
      </c>
      <c r="E124" s="23">
        <f t="shared" si="10"/>
        <v>10505574881</v>
      </c>
      <c r="F124" s="24">
        <f t="shared" si="11"/>
        <v>0.7519607266032281</v>
      </c>
      <c r="G124" s="22">
        <f>SUM(G125:G126)</f>
        <v>612796618</v>
      </c>
      <c r="H124" s="25">
        <f t="shared" si="8"/>
        <v>5.8330612550131038</v>
      </c>
      <c r="I124" s="24">
        <f t="shared" si="9"/>
        <v>9892778263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f>SUM(vi:vs!C125)</f>
        <v>9871430766</v>
      </c>
      <c r="D125" s="22">
        <f>SUM(vi:vs!D125)</f>
        <v>0</v>
      </c>
      <c r="E125" s="23">
        <f t="shared" si="10"/>
        <v>9871430766</v>
      </c>
      <c r="F125" s="24">
        <f t="shared" si="11"/>
        <v>0.70657040052512099</v>
      </c>
      <c r="G125" s="22">
        <f>SUM(vi:vs!G125)</f>
        <v>612796618</v>
      </c>
      <c r="H125" s="25">
        <f t="shared" si="8"/>
        <v>6.2077791206381638</v>
      </c>
      <c r="I125" s="24">
        <f t="shared" si="9"/>
        <v>9258634148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129</v>
      </c>
      <c r="C126" s="22">
        <f>SUM(vi:vs!C126)</f>
        <v>634144115</v>
      </c>
      <c r="D126" s="22">
        <f>SUM(vi:vs!D126)</f>
        <v>0</v>
      </c>
      <c r="E126" s="23">
        <f t="shared" si="10"/>
        <v>634144115</v>
      </c>
      <c r="F126" s="24">
        <f t="shared" si="11"/>
        <v>4.5390326078107078E-2</v>
      </c>
      <c r="G126" s="22">
        <f>SUM(vi:vs!G126)</f>
        <v>0</v>
      </c>
      <c r="H126" s="25">
        <f t="shared" si="8"/>
        <v>0</v>
      </c>
      <c r="I126" s="24">
        <f t="shared" si="9"/>
        <v>634144115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12923907428</v>
      </c>
      <c r="D127" s="22">
        <f>SUM(D128:D129)</f>
        <v>0</v>
      </c>
      <c r="E127" s="23">
        <f t="shared" si="10"/>
        <v>12923907428</v>
      </c>
      <c r="F127" s="24">
        <f t="shared" si="11"/>
        <v>0.92505845041263246</v>
      </c>
      <c r="G127" s="22">
        <f>SUM(G128:G129)</f>
        <v>3300401907</v>
      </c>
      <c r="H127" s="25">
        <f t="shared" si="8"/>
        <v>25.537183126595203</v>
      </c>
      <c r="I127" s="24">
        <f t="shared" si="9"/>
        <v>9623505521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f>SUM(vi:vs!C128)</f>
        <v>9484387531</v>
      </c>
      <c r="D128" s="22">
        <f>SUM(vi:vs!D128)</f>
        <v>0</v>
      </c>
      <c r="E128" s="23">
        <f t="shared" si="10"/>
        <v>9484387531</v>
      </c>
      <c r="F128" s="24">
        <f t="shared" si="11"/>
        <v>0.67886688924523564</v>
      </c>
      <c r="G128" s="22">
        <f>SUM(vi:vs!G128)</f>
        <v>2502565938</v>
      </c>
      <c r="H128" s="25">
        <f t="shared" si="8"/>
        <v>26.386162836770318</v>
      </c>
      <c r="I128" s="24">
        <f t="shared" si="9"/>
        <v>6981821593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f>SUM(vi:vs!C129)</f>
        <v>3439519897</v>
      </c>
      <c r="D129" s="22">
        <f>SUM(vi:vs!D129)</f>
        <v>0</v>
      </c>
      <c r="E129" s="23">
        <f t="shared" si="10"/>
        <v>3439519897</v>
      </c>
      <c r="F129" s="24">
        <f t="shared" si="11"/>
        <v>0.24619156116739691</v>
      </c>
      <c r="G129" s="22">
        <f>SUM(vi:vs!G129)</f>
        <v>797835969</v>
      </c>
      <c r="H129" s="25">
        <f t="shared" si="8"/>
        <v>23.196143441294943</v>
      </c>
      <c r="I129" s="24">
        <f t="shared" si="9"/>
        <v>2641683928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133</v>
      </c>
      <c r="C130" s="22">
        <f>SUM(vi:vs!C130)</f>
        <v>466287000</v>
      </c>
      <c r="D130" s="22">
        <f>SUM(vi:vs!D130)</f>
        <v>0</v>
      </c>
      <c r="E130" s="23">
        <f t="shared" si="10"/>
        <v>466287000</v>
      </c>
      <c r="F130" s="24">
        <f t="shared" si="11"/>
        <v>3.3375566334763379E-2</v>
      </c>
      <c r="G130" s="22">
        <f>SUM(vi:vs!G130)</f>
        <v>57179073</v>
      </c>
      <c r="H130" s="25">
        <f t="shared" si="8"/>
        <v>12.262635029499</v>
      </c>
      <c r="I130" s="24">
        <f t="shared" si="9"/>
        <v>409107927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f>SUM(vi:vs!C131)</f>
        <v>1518080506</v>
      </c>
      <c r="D131" s="22">
        <f>SUM(vi:vs!D131)</f>
        <v>0</v>
      </c>
      <c r="E131" s="23">
        <f t="shared" si="10"/>
        <v>1518080506</v>
      </c>
      <c r="F131" s="24">
        <f t="shared" si="11"/>
        <v>0.10866010982402288</v>
      </c>
      <c r="G131" s="22">
        <f>SUM(vi:vs!G131)</f>
        <v>473264054</v>
      </c>
      <c r="H131" s="25">
        <f t="shared" si="8"/>
        <v>31.175161800015893</v>
      </c>
      <c r="I131" s="24">
        <f t="shared" si="9"/>
        <v>1044816452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f>SUM(vi:vs!C132)</f>
        <v>10419894000</v>
      </c>
      <c r="D132" s="22">
        <f>SUM(vi:vs!D132)</f>
        <v>0</v>
      </c>
      <c r="E132" s="23">
        <f t="shared" si="10"/>
        <v>10419894000</v>
      </c>
      <c r="F132" s="24">
        <f t="shared" si="11"/>
        <v>0.74582792013974852</v>
      </c>
      <c r="G132" s="22">
        <f>SUM(vi:vs!G132)</f>
        <v>287151283</v>
      </c>
      <c r="H132" s="25">
        <f t="shared" si="8"/>
        <v>2.7557985042842086</v>
      </c>
      <c r="I132" s="24">
        <f t="shared" si="9"/>
        <v>10132742717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f>SUM(vi:vs!C133)</f>
        <v>1458104946</v>
      </c>
      <c r="D133" s="22">
        <f>SUM(vi:vs!D133)</f>
        <v>0</v>
      </c>
      <c r="E133" s="23">
        <f t="shared" si="10"/>
        <v>1458104946</v>
      </c>
      <c r="F133" s="24">
        <f t="shared" si="11"/>
        <v>0.10436722093532433</v>
      </c>
      <c r="G133" s="22">
        <f>SUM(vi:vs!G133)</f>
        <v>15857118</v>
      </c>
      <c r="H133" s="25">
        <f t="shared" si="8"/>
        <v>1.0875155484178709</v>
      </c>
      <c r="I133" s="24">
        <f t="shared" si="9"/>
        <v>1442247828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f>SUM(vi:vs!C134)</f>
        <v>15737790604</v>
      </c>
      <c r="D134" s="22">
        <f>SUM(vi:vs!D134)</f>
        <v>0</v>
      </c>
      <c r="E134" s="23">
        <f t="shared" si="10"/>
        <v>15737790604</v>
      </c>
      <c r="F134" s="24">
        <f t="shared" si="11"/>
        <v>1.1264686218282256</v>
      </c>
      <c r="G134" s="22">
        <f>SUM(vi:vs!G134)</f>
        <v>933963330</v>
      </c>
      <c r="H134" s="25">
        <f t="shared" si="8"/>
        <v>5.9345263480797552</v>
      </c>
      <c r="I134" s="24">
        <f t="shared" si="9"/>
        <v>14803827274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230325321187</v>
      </c>
      <c r="D135" s="22">
        <f>SUM(D136:D144)-D139</f>
        <v>0</v>
      </c>
      <c r="E135" s="23">
        <f t="shared" si="10"/>
        <v>230325321187</v>
      </c>
      <c r="F135" s="24">
        <f t="shared" si="11"/>
        <v>16.486065525850819</v>
      </c>
      <c r="G135" s="22">
        <f>SUM(G136:G144)-G139</f>
        <v>103282289643</v>
      </c>
      <c r="H135" s="25">
        <f t="shared" si="8"/>
        <v>44.841917124320695</v>
      </c>
      <c r="I135" s="24">
        <f t="shared" si="9"/>
        <v>127043031544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f>SUM(vi:vs!C136)</f>
        <v>36971302151</v>
      </c>
      <c r="D136" s="22">
        <f>SUM(vi:vs!D136)</f>
        <v>0</v>
      </c>
      <c r="E136" s="23">
        <f t="shared" si="10"/>
        <v>36971302151</v>
      </c>
      <c r="F136" s="24">
        <f t="shared" si="11"/>
        <v>2.646306132110225</v>
      </c>
      <c r="G136" s="22">
        <f>SUM(vi:vs!G136)</f>
        <v>23771970886</v>
      </c>
      <c r="H136" s="25">
        <f t="shared" si="8"/>
        <v>64.298440960800775</v>
      </c>
      <c r="I136" s="24">
        <f t="shared" si="9"/>
        <v>13199331265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f>SUM(vi:vs!C137)</f>
        <v>19531247650</v>
      </c>
      <c r="D137" s="22">
        <f>SUM(vi:vs!D137)</f>
        <v>0</v>
      </c>
      <c r="E137" s="23">
        <f t="shared" si="10"/>
        <v>19531247650</v>
      </c>
      <c r="F137" s="24">
        <f t="shared" si="11"/>
        <v>1.3979940498947352</v>
      </c>
      <c r="G137" s="22">
        <f>SUM(vi:vs!G137)</f>
        <v>8636063863</v>
      </c>
      <c r="H137" s="25">
        <f t="shared" si="8"/>
        <v>44.216652298707601</v>
      </c>
      <c r="I137" s="24">
        <f t="shared" si="9"/>
        <v>10895183787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f>SUM(vi:vs!C138)</f>
        <v>159289902917</v>
      </c>
      <c r="D138" s="22">
        <f>SUM(vi:vs!D138)</f>
        <v>0</v>
      </c>
      <c r="E138" s="23">
        <f t="shared" si="10"/>
        <v>159289902917</v>
      </c>
      <c r="F138" s="24">
        <f t="shared" si="11"/>
        <v>11.401541799930841</v>
      </c>
      <c r="G138" s="22">
        <f>SUM(vi:vs!G138)</f>
        <v>64484315028</v>
      </c>
      <c r="H138" s="25">
        <f t="shared" si="8"/>
        <v>40.482361937027711</v>
      </c>
      <c r="I138" s="24">
        <f t="shared" si="9"/>
        <v>94805587889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3978301045</v>
      </c>
      <c r="D139" s="22">
        <f>SUM(D140:D141)</f>
        <v>0</v>
      </c>
      <c r="E139" s="23">
        <f t="shared" si="10"/>
        <v>3978301045</v>
      </c>
      <c r="F139" s="24">
        <f t="shared" si="11"/>
        <v>0.28475606316936991</v>
      </c>
      <c r="G139" s="22">
        <f>SUM(G140:G141)</f>
        <v>2732910684</v>
      </c>
      <c r="H139" s="25">
        <f t="shared" si="8"/>
        <v>68.695421816676514</v>
      </c>
      <c r="I139" s="24">
        <f t="shared" si="9"/>
        <v>1245390361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f>SUM(vi:vs!C140)</f>
        <v>3424169045</v>
      </c>
      <c r="D140" s="22">
        <f>SUM(vi:vs!D140)</f>
        <v>0</v>
      </c>
      <c r="E140" s="23">
        <f t="shared" si="10"/>
        <v>3424169045</v>
      </c>
      <c r="F140" s="24">
        <f t="shared" si="11"/>
        <v>0.24509278856764372</v>
      </c>
      <c r="G140" s="22">
        <f>SUM(vi:vs!G140)</f>
        <v>2282889946</v>
      </c>
      <c r="H140" s="25">
        <f t="shared" si="8"/>
        <v>66.669896141181894</v>
      </c>
      <c r="I140" s="24">
        <f t="shared" si="9"/>
        <v>1141279099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>
        <f>SUM(vi:vs!C141)</f>
        <v>554132000</v>
      </c>
      <c r="D141" s="22">
        <f>SUM(vi:vs!D141)</f>
        <v>0</v>
      </c>
      <c r="E141" s="23">
        <f t="shared" si="10"/>
        <v>554132000</v>
      </c>
      <c r="F141" s="24">
        <f t="shared" si="11"/>
        <v>3.9663274601726195E-2</v>
      </c>
      <c r="G141" s="22">
        <f>SUM(vi:vs!G141)</f>
        <v>450020738</v>
      </c>
      <c r="H141" s="25">
        <f t="shared" si="8"/>
        <v>81.211830033277266</v>
      </c>
      <c r="I141" s="24">
        <f t="shared" si="9"/>
        <v>104111262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f>SUM(vi:vs!C142)</f>
        <v>2444710842</v>
      </c>
      <c r="D142" s="22">
        <f>SUM(vi:vs!D142)</f>
        <v>0</v>
      </c>
      <c r="E142" s="23">
        <f t="shared" si="10"/>
        <v>2444710842</v>
      </c>
      <c r="F142" s="24">
        <f t="shared" si="11"/>
        <v>0.17498581104874517</v>
      </c>
      <c r="G142" s="22">
        <f>SUM(vi:vs!G142)</f>
        <v>1070392923</v>
      </c>
      <c r="H142" s="25">
        <f t="shared" si="8"/>
        <v>43.784029776066255</v>
      </c>
      <c r="I142" s="24">
        <f t="shared" si="9"/>
        <v>1374317919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f>SUM(vi:vs!C143)</f>
        <v>1150311151</v>
      </c>
      <c r="D143" s="22">
        <f>SUM(vi:vs!D143)</f>
        <v>0</v>
      </c>
      <c r="E143" s="23">
        <f t="shared" si="10"/>
        <v>1150311151</v>
      </c>
      <c r="F143" s="24">
        <f t="shared" si="11"/>
        <v>8.2336170911516973E-2</v>
      </c>
      <c r="G143" s="22">
        <f>SUM(vi:vs!G143)</f>
        <v>460663403</v>
      </c>
      <c r="H143" s="25">
        <f t="shared" si="8"/>
        <v>40.046851897378502</v>
      </c>
      <c r="I143" s="24">
        <f t="shared" si="9"/>
        <v>689647748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f>SUM(vi:vs!C144)</f>
        <v>6959545431</v>
      </c>
      <c r="D144" s="22">
        <f>SUM(vi:vs!D144)</f>
        <v>0</v>
      </c>
      <c r="E144" s="23">
        <f t="shared" si="10"/>
        <v>6959545431</v>
      </c>
      <c r="F144" s="24">
        <f t="shared" si="11"/>
        <v>0.49814549878538306</v>
      </c>
      <c r="G144" s="22">
        <f>SUM(vi:vs!G144)</f>
        <v>2125972856</v>
      </c>
      <c r="H144" s="25">
        <f t="shared" si="8"/>
        <v>30.547582124117611</v>
      </c>
      <c r="I144" s="24">
        <f t="shared" si="9"/>
        <v>4833572575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>
        <f>SUM(vi:vs!C145)</f>
        <v>0</v>
      </c>
      <c r="D145" s="22">
        <f>SUM(vi:vs!D145)</f>
        <v>0</v>
      </c>
      <c r="E145" s="23">
        <f>SUM(C145:D145)</f>
        <v>0</v>
      </c>
      <c r="F145" s="24">
        <f t="shared" si="11"/>
        <v>0</v>
      </c>
      <c r="G145" s="22">
        <f>SUM(vi:vs!G145)</f>
        <v>0</v>
      </c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>
        <f>SUM(vi:vs!C146)</f>
        <v>0</v>
      </c>
      <c r="D146" s="22">
        <f>SUM(vi:vs!D146)</f>
        <v>0</v>
      </c>
      <c r="E146" s="23">
        <f t="shared" si="10"/>
        <v>0</v>
      </c>
      <c r="F146" s="24">
        <f t="shared" si="11"/>
        <v>0</v>
      </c>
      <c r="G146" s="22">
        <f>SUM(vi:vs!G146)</f>
        <v>0</v>
      </c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>
        <f>SUM(vi:vs!C147)</f>
        <v>0</v>
      </c>
      <c r="D147" s="22">
        <f>SUM(vi:vs!D147)</f>
        <v>0</v>
      </c>
      <c r="E147" s="23">
        <f t="shared" si="10"/>
        <v>0</v>
      </c>
      <c r="F147" s="24">
        <f t="shared" si="11"/>
        <v>0</v>
      </c>
      <c r="G147" s="22">
        <f>SUM(vi:vs!G147)</f>
        <v>0</v>
      </c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>
        <f>SUM(vi:vs!C149)</f>
        <v>0</v>
      </c>
      <c r="D149" s="22">
        <f>SUM(vi:vs!D149)</f>
        <v>0</v>
      </c>
      <c r="E149" s="23">
        <f t="shared" si="10"/>
        <v>0</v>
      </c>
      <c r="F149" s="24">
        <f t="shared" si="11"/>
        <v>0</v>
      </c>
      <c r="G149" s="22">
        <f>SUM(vi:vs!G149)</f>
        <v>0</v>
      </c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>
        <f>SUM(vi:vs!C150)</f>
        <v>0</v>
      </c>
      <c r="D150" s="22">
        <f>SUM(vi:vs!D150)</f>
        <v>0</v>
      </c>
      <c r="E150" s="23">
        <f t="shared" si="10"/>
        <v>0</v>
      </c>
      <c r="F150" s="24">
        <f t="shared" si="11"/>
        <v>0</v>
      </c>
      <c r="G150" s="22">
        <f>SUM(vi:vs!G150)</f>
        <v>0</v>
      </c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>
        <f>SUM(vi:vs!C151)</f>
        <v>0</v>
      </c>
      <c r="D151" s="22">
        <f>SUM(vi:vs!D151)</f>
        <v>0</v>
      </c>
      <c r="E151" s="23">
        <f t="shared" si="10"/>
        <v>0</v>
      </c>
      <c r="F151" s="24">
        <f t="shared" si="11"/>
        <v>0</v>
      </c>
      <c r="G151" s="22">
        <f>SUM(vi:vs!G151)</f>
        <v>0</v>
      </c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>
        <f>SUM(vi:vs!C152)</f>
        <v>0</v>
      </c>
      <c r="D152" s="22">
        <f>SUM(vi:vs!D152)</f>
        <v>0</v>
      </c>
      <c r="E152" s="23">
        <f t="shared" si="10"/>
        <v>0</v>
      </c>
      <c r="F152" s="24">
        <f t="shared" si="11"/>
        <v>0</v>
      </c>
      <c r="G152" s="22">
        <f>SUM(vi:vs!G152)</f>
        <v>0</v>
      </c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28992033539</v>
      </c>
      <c r="D153" s="22">
        <f>SUM(D155:D162)</f>
        <v>1305899741</v>
      </c>
      <c r="E153" s="23">
        <f t="shared" si="10"/>
        <v>30297933280</v>
      </c>
      <c r="F153" s="24">
        <f t="shared" si="11"/>
        <v>2.168644379948133</v>
      </c>
      <c r="G153" s="22">
        <f>SUM(G155:G162)</f>
        <v>14138571565</v>
      </c>
      <c r="H153" s="25">
        <f t="shared" si="8"/>
        <v>46.665135322391862</v>
      </c>
      <c r="I153" s="24">
        <f t="shared" si="9"/>
        <v>16159361715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28992033539</v>
      </c>
      <c r="D154" s="22">
        <f>SUM(D155:D160)</f>
        <v>1305899741</v>
      </c>
      <c r="E154" s="23">
        <f t="shared" si="10"/>
        <v>30297933280</v>
      </c>
      <c r="F154" s="24">
        <f t="shared" si="11"/>
        <v>2.168644379948133</v>
      </c>
      <c r="G154" s="22">
        <f>SUM(G155:G160)</f>
        <v>9288571565</v>
      </c>
      <c r="H154" s="25">
        <f t="shared" si="8"/>
        <v>30.657442800336117</v>
      </c>
      <c r="I154" s="24">
        <f t="shared" si="9"/>
        <v>21009361715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>
        <f>SUM(vi:vs!C155)</f>
        <v>0</v>
      </c>
      <c r="D155" s="22">
        <f>SUM(vi:vs!D155)</f>
        <v>0</v>
      </c>
      <c r="E155" s="23">
        <f t="shared" si="10"/>
        <v>0</v>
      </c>
      <c r="F155" s="24">
        <f t="shared" si="11"/>
        <v>0</v>
      </c>
      <c r="G155" s="22">
        <f>SUM(vi:vs!G155)</f>
        <v>0</v>
      </c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151</v>
      </c>
      <c r="C156" s="22">
        <f>SUM(vi:vs!C156)</f>
        <v>3928246979</v>
      </c>
      <c r="D156" s="22">
        <f>SUM(vi:vs!D156)</f>
        <v>1305899741</v>
      </c>
      <c r="E156" s="23">
        <f t="shared" si="10"/>
        <v>5234146720</v>
      </c>
      <c r="F156" s="24">
        <f t="shared" si="11"/>
        <v>0.37464611078422549</v>
      </c>
      <c r="G156" s="22">
        <f>SUM(vi:vs!G156)</f>
        <v>1111786700</v>
      </c>
      <c r="H156" s="25">
        <f t="shared" si="8"/>
        <v>21.241030476883537</v>
      </c>
      <c r="I156" s="24">
        <f t="shared" si="9"/>
        <v>4122360020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152</v>
      </c>
      <c r="C157" s="22">
        <f>SUM(vi:vs!C157)</f>
        <v>1825351511</v>
      </c>
      <c r="D157" s="22">
        <f>SUM(vi:vs!D157)</f>
        <v>0</v>
      </c>
      <c r="E157" s="23">
        <f t="shared" si="10"/>
        <v>1825351511</v>
      </c>
      <c r="F157" s="24">
        <f t="shared" si="11"/>
        <v>0.13065373994908944</v>
      </c>
      <c r="G157" s="22">
        <f>SUM(vi:vs!G157)</f>
        <v>4767648373</v>
      </c>
      <c r="H157" s="25">
        <f t="shared" si="8"/>
        <v>261.1906991211842</v>
      </c>
      <c r="I157" s="24">
        <f t="shared" si="9"/>
        <v>-2942296862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>
        <f>SUM(vi:vs!C158)</f>
        <v>0</v>
      </c>
      <c r="D158" s="22">
        <f>SUM(vi:vs!D158)</f>
        <v>0</v>
      </c>
      <c r="E158" s="23">
        <f t="shared" si="10"/>
        <v>0</v>
      </c>
      <c r="F158" s="24">
        <f t="shared" si="11"/>
        <v>0</v>
      </c>
      <c r="G158" s="22">
        <f>SUM(vi:vs!G158)</f>
        <v>0</v>
      </c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154</v>
      </c>
      <c r="C159" s="22">
        <f>SUM(vi:vs!C159)</f>
        <v>17804841000</v>
      </c>
      <c r="D159" s="22">
        <f>SUM(vi:vs!D159)</f>
        <v>0</v>
      </c>
      <c r="E159" s="23">
        <f t="shared" si="10"/>
        <v>17804841000</v>
      </c>
      <c r="F159" s="24">
        <f t="shared" si="11"/>
        <v>1.2744225163373946</v>
      </c>
      <c r="G159" s="22">
        <f>SUM(vi:vs!G159)</f>
        <v>1584388492</v>
      </c>
      <c r="H159" s="25">
        <f t="shared" si="8"/>
        <v>8.8986388140169286</v>
      </c>
      <c r="I159" s="24">
        <f t="shared" si="9"/>
        <v>16220452508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x14ac:dyDescent="0.2">
      <c r="A160" s="34">
        <v>21204990106</v>
      </c>
      <c r="B160" s="35" t="s">
        <v>155</v>
      </c>
      <c r="C160" s="22">
        <f>SUM(vi:vs!C160)</f>
        <v>5433594049</v>
      </c>
      <c r="D160" s="22">
        <f>SUM(vi:vs!D160)</f>
        <v>0</v>
      </c>
      <c r="E160" s="23">
        <f>SUM(C160:D160)</f>
        <v>5433594049</v>
      </c>
      <c r="F160" s="24">
        <f t="shared" si="11"/>
        <v>0.38892201287742323</v>
      </c>
      <c r="G160" s="22">
        <f>SUM(vi:vs!G160)</f>
        <v>1824748000</v>
      </c>
      <c r="H160" s="25">
        <f>IF(OR(G160=0,E160=0),0,G160/E160)*100</f>
        <v>33.582707569694634</v>
      </c>
      <c r="I160" s="24">
        <f>SUM(E160-G160)</f>
        <v>3608846049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x14ac:dyDescent="0.2">
      <c r="A161" s="15">
        <v>212049902</v>
      </c>
      <c r="B161" s="33" t="s">
        <v>156</v>
      </c>
      <c r="C161" s="22">
        <f>SUM(vi:vs!C161)</f>
        <v>0</v>
      </c>
      <c r="D161" s="22">
        <f>SUM(vi:vs!D161)</f>
        <v>0</v>
      </c>
      <c r="E161" s="23">
        <f t="shared" si="10"/>
        <v>0</v>
      </c>
      <c r="F161" s="24">
        <f t="shared" si="11"/>
        <v>0</v>
      </c>
      <c r="G161" s="22">
        <f>SUM(vi:vs!G161)</f>
        <v>850000000</v>
      </c>
      <c r="H161" s="25">
        <f t="shared" ref="H161:H228" si="14">IF(OR(G161=0,E161=0),0,G161/E161)*100</f>
        <v>0</v>
      </c>
      <c r="I161" s="24">
        <f t="shared" si="9"/>
        <v>-850000000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x14ac:dyDescent="0.2">
      <c r="A162" s="15">
        <v>212049999</v>
      </c>
      <c r="B162" s="33" t="s">
        <v>157</v>
      </c>
      <c r="C162" s="22">
        <f>SUM(vi:vs!C162)</f>
        <v>0</v>
      </c>
      <c r="D162" s="22">
        <f>SUM(vi:vs!D162)</f>
        <v>0</v>
      </c>
      <c r="E162" s="23">
        <f>SUM(C162:D162)</f>
        <v>0</v>
      </c>
      <c r="F162" s="24">
        <f t="shared" si="11"/>
        <v>0</v>
      </c>
      <c r="G162" s="22">
        <f>SUM(vi:vs!G162)</f>
        <v>4000000000</v>
      </c>
      <c r="H162" s="25">
        <f t="shared" si="14"/>
        <v>0</v>
      </c>
      <c r="I162" s="24">
        <f>SUM(E162-G162)</f>
        <v>-4000000000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>
        <f>SUM(vi:vs!C165)</f>
        <v>0</v>
      </c>
      <c r="D165" s="22">
        <f>SUM(vi:vs!D165)</f>
        <v>0</v>
      </c>
      <c r="E165" s="23">
        <f t="shared" si="16"/>
        <v>0</v>
      </c>
      <c r="F165" s="24">
        <f t="shared" si="17"/>
        <v>0</v>
      </c>
      <c r="G165" s="22">
        <f>SUM(vi:vs!G165)</f>
        <v>0</v>
      </c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>
        <f>SUM(vi:vs!C166)</f>
        <v>0</v>
      </c>
      <c r="D166" s="22">
        <f>SUM(vi:vs!D166)</f>
        <v>0</v>
      </c>
      <c r="E166" s="23">
        <f t="shared" si="16"/>
        <v>0</v>
      </c>
      <c r="F166" s="24">
        <f t="shared" si="17"/>
        <v>0</v>
      </c>
      <c r="G166" s="22">
        <f>SUM(vi:vs!G166)</f>
        <v>0</v>
      </c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>
        <f>SUM(vi:vs!C167)</f>
        <v>0</v>
      </c>
      <c r="D167" s="22">
        <f>SUM(vi:vs!D167)</f>
        <v>0</v>
      </c>
      <c r="E167" s="23">
        <f t="shared" si="16"/>
        <v>0</v>
      </c>
      <c r="F167" s="24">
        <f t="shared" si="17"/>
        <v>0</v>
      </c>
      <c r="G167" s="22">
        <f>SUM(vi:vs!G167)</f>
        <v>0</v>
      </c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>
        <f>SUM(vi:vs!C168)</f>
        <v>0</v>
      </c>
      <c r="D168" s="22">
        <f>SUM(vi:vs!D168)</f>
        <v>0</v>
      </c>
      <c r="E168" s="23">
        <f t="shared" si="16"/>
        <v>0</v>
      </c>
      <c r="F168" s="24">
        <f t="shared" si="17"/>
        <v>0</v>
      </c>
      <c r="G168" s="22">
        <f>SUM(vi:vs!G168)</f>
        <v>0</v>
      </c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>
        <f>SUM(vi:vs!C169)</f>
        <v>0</v>
      </c>
      <c r="D169" s="22">
        <f>SUM(vi:vs!D169)</f>
        <v>0</v>
      </c>
      <c r="E169" s="23">
        <f t="shared" si="16"/>
        <v>0</v>
      </c>
      <c r="F169" s="24">
        <f t="shared" si="17"/>
        <v>0</v>
      </c>
      <c r="G169" s="22">
        <f>SUM(vi:vs!G169)</f>
        <v>0</v>
      </c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>
        <f>SUM(vi:vs!C170)</f>
        <v>0</v>
      </c>
      <c r="D170" s="22">
        <f>SUM(vi:vs!D170)</f>
        <v>0</v>
      </c>
      <c r="E170" s="23">
        <f t="shared" si="16"/>
        <v>0</v>
      </c>
      <c r="F170" s="24">
        <f t="shared" si="17"/>
        <v>0</v>
      </c>
      <c r="G170" s="22">
        <f>SUM(vi:vs!G170)</f>
        <v>0</v>
      </c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>
        <f>SUM(vi:vs!C171)</f>
        <v>0</v>
      </c>
      <c r="D171" s="22">
        <f>SUM(vi:vs!D171)</f>
        <v>0</v>
      </c>
      <c r="E171" s="23">
        <f t="shared" si="16"/>
        <v>0</v>
      </c>
      <c r="F171" s="24">
        <f t="shared" si="17"/>
        <v>0</v>
      </c>
      <c r="G171" s="22">
        <f>SUM(vi:vs!G171)</f>
        <v>0</v>
      </c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>
        <f>SUM(vi:vs!C173)</f>
        <v>0</v>
      </c>
      <c r="D173" s="22">
        <f>SUM(vi:vs!D173)</f>
        <v>0</v>
      </c>
      <c r="E173" s="23">
        <f t="shared" si="16"/>
        <v>0</v>
      </c>
      <c r="F173" s="24">
        <f t="shared" si="17"/>
        <v>0</v>
      </c>
      <c r="G173" s="22">
        <f>SUM(vi:vs!G173)</f>
        <v>0</v>
      </c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>
        <f>SUM(vi:vs!C174)</f>
        <v>0</v>
      </c>
      <c r="D174" s="22">
        <f>SUM(vi:vs!D174)</f>
        <v>0</v>
      </c>
      <c r="E174" s="23">
        <f t="shared" si="16"/>
        <v>0</v>
      </c>
      <c r="F174" s="24">
        <f t="shared" si="17"/>
        <v>0</v>
      </c>
      <c r="G174" s="22">
        <f>SUM(vi:vs!G174)</f>
        <v>0</v>
      </c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>
        <f>SUM(vi:vs!C175)</f>
        <v>0</v>
      </c>
      <c r="D175" s="22">
        <f>SUM(vi:vs!D175)</f>
        <v>0</v>
      </c>
      <c r="E175" s="23">
        <f t="shared" si="16"/>
        <v>0</v>
      </c>
      <c r="F175" s="24">
        <f t="shared" si="17"/>
        <v>0</v>
      </c>
      <c r="G175" s="22">
        <f>SUM(vi:vs!G175)</f>
        <v>0</v>
      </c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>
        <f>SUM(vi:vs!C176)</f>
        <v>0</v>
      </c>
      <c r="D176" s="22">
        <f>SUM(vi:vs!D176)</f>
        <v>0</v>
      </c>
      <c r="E176" s="23">
        <f t="shared" si="16"/>
        <v>0</v>
      </c>
      <c r="F176" s="24">
        <f t="shared" si="17"/>
        <v>0</v>
      </c>
      <c r="G176" s="22">
        <f>SUM(vi:vs!G176)</f>
        <v>0</v>
      </c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>
        <f>SUM(vi:vs!C177)</f>
        <v>0</v>
      </c>
      <c r="D177" s="22">
        <f>SUM(vi:vs!D177)</f>
        <v>0</v>
      </c>
      <c r="E177" s="23">
        <f t="shared" si="16"/>
        <v>0</v>
      </c>
      <c r="F177" s="24">
        <f t="shared" si="17"/>
        <v>0</v>
      </c>
      <c r="G177" s="22">
        <f>SUM(vi:vs!G177)</f>
        <v>0</v>
      </c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>
        <f>SUM(vi:vs!C178)</f>
        <v>0</v>
      </c>
      <c r="D178" s="22">
        <f>SUM(vi:vs!D178)</f>
        <v>0</v>
      </c>
      <c r="E178" s="23">
        <f t="shared" si="16"/>
        <v>0</v>
      </c>
      <c r="F178" s="24">
        <f t="shared" si="17"/>
        <v>0</v>
      </c>
      <c r="G178" s="22">
        <f>SUM(vi:vs!G178)</f>
        <v>0</v>
      </c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>
        <f>SUM(vi:vs!C179)</f>
        <v>0</v>
      </c>
      <c r="D179" s="22">
        <f>SUM(vi:vs!D179)</f>
        <v>0</v>
      </c>
      <c r="E179" s="23">
        <f t="shared" si="16"/>
        <v>0</v>
      </c>
      <c r="F179" s="24">
        <f t="shared" si="17"/>
        <v>0</v>
      </c>
      <c r="G179" s="22">
        <f>SUM(vi:vs!G179)</f>
        <v>0</v>
      </c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>
        <f>SUM(vi:vs!C180)</f>
        <v>0</v>
      </c>
      <c r="D180" s="22">
        <f>SUM(vi:vs!D180)</f>
        <v>0</v>
      </c>
      <c r="E180" s="23">
        <f t="shared" si="16"/>
        <v>0</v>
      </c>
      <c r="F180" s="24">
        <f t="shared" si="17"/>
        <v>0</v>
      </c>
      <c r="G180" s="22">
        <f>SUM(vi:vs!G180)</f>
        <v>0</v>
      </c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>
        <f>SUM(vi:vs!C181)</f>
        <v>0</v>
      </c>
      <c r="D181" s="22">
        <f>SUM(vi:vs!D181)</f>
        <v>0</v>
      </c>
      <c r="E181" s="23">
        <f t="shared" si="16"/>
        <v>0</v>
      </c>
      <c r="F181" s="24">
        <f t="shared" si="17"/>
        <v>0</v>
      </c>
      <c r="G181" s="22">
        <f>SUM(vi:vs!G181)</f>
        <v>0</v>
      </c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>
        <f>SUM(vi:vs!C183)</f>
        <v>0</v>
      </c>
      <c r="D183" s="22">
        <f>SUM(vi:vs!D183)</f>
        <v>0</v>
      </c>
      <c r="E183" s="23">
        <f t="shared" si="16"/>
        <v>0</v>
      </c>
      <c r="F183" s="24">
        <f t="shared" si="17"/>
        <v>0</v>
      </c>
      <c r="G183" s="22">
        <f>SUM(vi:vs!G183)</f>
        <v>0</v>
      </c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>
        <f>SUM(vi:vs!C184)</f>
        <v>0</v>
      </c>
      <c r="D184" s="22">
        <f>SUM(vi:vs!D184)</f>
        <v>0</v>
      </c>
      <c r="E184" s="23">
        <f t="shared" si="16"/>
        <v>0</v>
      </c>
      <c r="F184" s="24">
        <f t="shared" si="17"/>
        <v>0</v>
      </c>
      <c r="G184" s="22">
        <f>SUM(vi:vs!G184)</f>
        <v>0</v>
      </c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>
        <f>SUM(vi:vs!C185)</f>
        <v>0</v>
      </c>
      <c r="D185" s="22">
        <f>SUM(vi:vs!D185)</f>
        <v>0</v>
      </c>
      <c r="E185" s="23">
        <f t="shared" si="16"/>
        <v>0</v>
      </c>
      <c r="F185" s="24">
        <f t="shared" si="17"/>
        <v>0</v>
      </c>
      <c r="G185" s="22">
        <f>SUM(vi:vs!G185)</f>
        <v>0</v>
      </c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>
        <f>SUM(vi:vs!C187)</f>
        <v>0</v>
      </c>
      <c r="D187" s="22">
        <f>SUM(vi:vs!D187)</f>
        <v>0</v>
      </c>
      <c r="E187" s="23">
        <f t="shared" si="16"/>
        <v>0</v>
      </c>
      <c r="F187" s="24">
        <f t="shared" si="17"/>
        <v>0</v>
      </c>
      <c r="G187" s="22">
        <f>SUM(vi:vs!G187)</f>
        <v>0</v>
      </c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>
        <f>SUM(vi:vs!C188)</f>
        <v>0</v>
      </c>
      <c r="D188" s="22">
        <f>SUM(vi:vs!D188)</f>
        <v>0</v>
      </c>
      <c r="E188" s="23">
        <f t="shared" si="16"/>
        <v>0</v>
      </c>
      <c r="F188" s="24">
        <f t="shared" si="17"/>
        <v>0</v>
      </c>
      <c r="G188" s="22">
        <f>SUM(vi:vs!G188)</f>
        <v>0</v>
      </c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>
        <f>SUM(vi:vs!C190)</f>
        <v>0</v>
      </c>
      <c r="D190" s="22">
        <f>SUM(vi:vs!D190)</f>
        <v>0</v>
      </c>
      <c r="E190" s="23">
        <f t="shared" si="16"/>
        <v>0</v>
      </c>
      <c r="F190" s="24">
        <f t="shared" si="17"/>
        <v>0</v>
      </c>
      <c r="G190" s="22">
        <f>SUM(vi:vs!G190)</f>
        <v>0</v>
      </c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>
        <f>SUM(vi:vs!C191)</f>
        <v>0</v>
      </c>
      <c r="D191" s="22">
        <f>SUM(vi:vs!D191)</f>
        <v>0</v>
      </c>
      <c r="E191" s="23">
        <f t="shared" si="16"/>
        <v>0</v>
      </c>
      <c r="F191" s="24">
        <f t="shared" si="17"/>
        <v>0</v>
      </c>
      <c r="G191" s="22">
        <f>SUM(vi:vs!G191)</f>
        <v>0</v>
      </c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>
        <f>SUM(vi:vs!C192)</f>
        <v>0</v>
      </c>
      <c r="D192" s="22">
        <f>SUM(vi:vs!D192)</f>
        <v>0</v>
      </c>
      <c r="E192" s="23">
        <f t="shared" si="16"/>
        <v>0</v>
      </c>
      <c r="F192" s="24">
        <f t="shared" si="17"/>
        <v>0</v>
      </c>
      <c r="G192" s="22">
        <f>SUM(vi:vs!G192)</f>
        <v>0</v>
      </c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>
        <f>SUM(vi:vs!C194)</f>
        <v>0</v>
      </c>
      <c r="D194" s="22">
        <f>SUM(vi:vs!D194)</f>
        <v>0</v>
      </c>
      <c r="E194" s="23">
        <f t="shared" si="16"/>
        <v>0</v>
      </c>
      <c r="F194" s="24">
        <f t="shared" si="17"/>
        <v>0</v>
      </c>
      <c r="G194" s="22">
        <f>SUM(vi:vs!G194)</f>
        <v>0</v>
      </c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>
        <f>SUM(vi:vs!C195)</f>
        <v>0</v>
      </c>
      <c r="D195" s="22">
        <f>SUM(vi:vs!D195)</f>
        <v>0</v>
      </c>
      <c r="E195" s="23">
        <f t="shared" si="16"/>
        <v>0</v>
      </c>
      <c r="F195" s="24">
        <f t="shared" si="17"/>
        <v>0</v>
      </c>
      <c r="G195" s="22">
        <f>SUM(vi:vs!G195)</f>
        <v>0</v>
      </c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>
        <f>SUM(vi:vs!C197)</f>
        <v>0</v>
      </c>
      <c r="D197" s="22">
        <f>SUM(vi:vs!D197)</f>
        <v>0</v>
      </c>
      <c r="E197" s="23">
        <f t="shared" si="16"/>
        <v>0</v>
      </c>
      <c r="F197" s="24">
        <f t="shared" si="17"/>
        <v>0</v>
      </c>
      <c r="G197" s="22">
        <f>SUM(vi:vs!G197)</f>
        <v>0</v>
      </c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>
        <f>SUM(vi:vs!C198)</f>
        <v>0</v>
      </c>
      <c r="D198" s="22">
        <f>SUM(vi:vs!D198)</f>
        <v>0</v>
      </c>
      <c r="E198" s="23">
        <f t="shared" si="16"/>
        <v>0</v>
      </c>
      <c r="F198" s="24">
        <f t="shared" si="17"/>
        <v>0</v>
      </c>
      <c r="G198" s="22">
        <f>SUM(vi:vs!G198)</f>
        <v>0</v>
      </c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>
        <f>SUM(vi:vs!C200)</f>
        <v>0</v>
      </c>
      <c r="D200" s="22">
        <f>SUM(vi:vs!D200)</f>
        <v>0</v>
      </c>
      <c r="E200" s="23">
        <f t="shared" si="16"/>
        <v>0</v>
      </c>
      <c r="F200" s="24">
        <f t="shared" si="17"/>
        <v>0</v>
      </c>
      <c r="G200" s="22">
        <f>SUM(vi:vs!G200)</f>
        <v>0</v>
      </c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>
        <f>SUM(vi:vs!C201)</f>
        <v>0</v>
      </c>
      <c r="D201" s="22">
        <f>SUM(vi:vs!D201)</f>
        <v>0</v>
      </c>
      <c r="E201" s="23">
        <f t="shared" si="16"/>
        <v>0</v>
      </c>
      <c r="F201" s="24">
        <f t="shared" si="17"/>
        <v>0</v>
      </c>
      <c r="G201" s="22">
        <f>SUM(vi:vs!G201)</f>
        <v>0</v>
      </c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>
        <f>SUM(vi:vs!C202)</f>
        <v>0</v>
      </c>
      <c r="D202" s="22">
        <f>SUM(vi:vs!D202)</f>
        <v>0</v>
      </c>
      <c r="E202" s="23">
        <f t="shared" si="16"/>
        <v>0</v>
      </c>
      <c r="F202" s="24">
        <f t="shared" si="17"/>
        <v>0</v>
      </c>
      <c r="G202" s="22">
        <f>SUM(vi:vs!G202)</f>
        <v>0</v>
      </c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>
        <f>SUM(vi:vs!C203)</f>
        <v>0</v>
      </c>
      <c r="D203" s="22">
        <f>SUM(vi:vs!D203)</f>
        <v>0</v>
      </c>
      <c r="E203" s="23">
        <f t="shared" si="16"/>
        <v>0</v>
      </c>
      <c r="F203" s="24">
        <f t="shared" si="17"/>
        <v>0</v>
      </c>
      <c r="G203" s="22">
        <f>SUM(vi:vs!G203)</f>
        <v>0</v>
      </c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>
        <f>SUM(vi:vs!C205)</f>
        <v>0</v>
      </c>
      <c r="D205" s="22">
        <f>SUM(vi:vs!D205)</f>
        <v>0</v>
      </c>
      <c r="E205" s="23">
        <f t="shared" si="16"/>
        <v>0</v>
      </c>
      <c r="F205" s="24">
        <f t="shared" si="17"/>
        <v>0</v>
      </c>
      <c r="G205" s="22">
        <f>SUM(vi:vs!G205)</f>
        <v>0</v>
      </c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>
        <f>SUM(vi:vs!C206)</f>
        <v>0</v>
      </c>
      <c r="D206" s="22">
        <f>SUM(vi:vs!D206)</f>
        <v>0</v>
      </c>
      <c r="E206" s="23">
        <f t="shared" si="16"/>
        <v>0</v>
      </c>
      <c r="F206" s="24">
        <f t="shared" si="17"/>
        <v>0</v>
      </c>
      <c r="G206" s="22">
        <f>SUM(vi:vs!G206)</f>
        <v>0</v>
      </c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>
        <f>SUM(vi:vs!C208)</f>
        <v>0</v>
      </c>
      <c r="D208" s="22">
        <f>SUM(vi:vs!D208)</f>
        <v>0</v>
      </c>
      <c r="E208" s="23">
        <f t="shared" si="16"/>
        <v>0</v>
      </c>
      <c r="F208" s="24">
        <f t="shared" si="17"/>
        <v>0</v>
      </c>
      <c r="G208" s="22">
        <f>SUM(vi:vs!G208)</f>
        <v>0</v>
      </c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>
        <f>SUM(vi:vs!C209)</f>
        <v>0</v>
      </c>
      <c r="D209" s="22">
        <f>SUM(vi:vs!D209)</f>
        <v>0</v>
      </c>
      <c r="E209" s="23">
        <f t="shared" si="16"/>
        <v>0</v>
      </c>
      <c r="F209" s="24">
        <f t="shared" si="17"/>
        <v>0</v>
      </c>
      <c r="G209" s="22">
        <f>SUM(vi:vs!G209)</f>
        <v>0</v>
      </c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>
        <f>SUM(vi:vs!C210)</f>
        <v>0</v>
      </c>
      <c r="D210" s="22">
        <f>SUM(vi:vs!D210)</f>
        <v>0</v>
      </c>
      <c r="E210" s="23">
        <f t="shared" si="16"/>
        <v>0</v>
      </c>
      <c r="F210" s="24">
        <f t="shared" si="17"/>
        <v>0</v>
      </c>
      <c r="G210" s="22">
        <f>SUM(vi:vs!G210)</f>
        <v>0</v>
      </c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>
        <f>SUM(vi:vs!C211)</f>
        <v>0</v>
      </c>
      <c r="D211" s="22">
        <f>SUM(vi:vs!D211)</f>
        <v>0</v>
      </c>
      <c r="E211" s="23">
        <f t="shared" si="16"/>
        <v>0</v>
      </c>
      <c r="F211" s="24">
        <f t="shared" si="17"/>
        <v>0</v>
      </c>
      <c r="G211" s="22">
        <f>SUM(vi:vs!G211)</f>
        <v>0</v>
      </c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>
        <f>SUM(vi:vs!C212)</f>
        <v>0</v>
      </c>
      <c r="D212" s="22">
        <f>SUM(vi:vs!D212)</f>
        <v>0</v>
      </c>
      <c r="E212" s="23">
        <f t="shared" si="16"/>
        <v>0</v>
      </c>
      <c r="F212" s="24">
        <f t="shared" si="17"/>
        <v>0</v>
      </c>
      <c r="G212" s="22">
        <f>SUM(vi:vs!G212)</f>
        <v>0</v>
      </c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f>SUM(vi:vs!C213)</f>
        <v>2108288411</v>
      </c>
      <c r="D213" s="22">
        <f>SUM(vi:vs!D213)</f>
        <v>0</v>
      </c>
      <c r="E213" s="23">
        <f t="shared" si="16"/>
        <v>2108288411</v>
      </c>
      <c r="F213" s="24">
        <f t="shared" si="17"/>
        <v>0.15090560044381118</v>
      </c>
      <c r="G213" s="22">
        <f>SUM(vi:vs!G213)</f>
        <v>594073506</v>
      </c>
      <c r="H213" s="25">
        <f t="shared" si="14"/>
        <v>28.177999883717046</v>
      </c>
      <c r="I213" s="24">
        <f t="shared" si="15"/>
        <v>1514214905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>
        <f>SUM(vi:vs!C215)</f>
        <v>0</v>
      </c>
      <c r="D215" s="22">
        <f>SUM(vi:vs!D215)</f>
        <v>0</v>
      </c>
      <c r="E215" s="23">
        <f t="shared" ref="E215" si="18">SUM(C215:D215)</f>
        <v>0</v>
      </c>
      <c r="F215" s="24">
        <f t="shared" si="17"/>
        <v>0</v>
      </c>
      <c r="G215" s="22">
        <f>SUM(vi:vs!G215)</f>
        <v>0</v>
      </c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>
        <f>SUM(vi:vs!C216)</f>
        <v>0</v>
      </c>
      <c r="D216" s="22">
        <f>SUM(vi:vs!D216)</f>
        <v>0</v>
      </c>
      <c r="E216" s="23">
        <f t="shared" si="16"/>
        <v>0</v>
      </c>
      <c r="F216" s="24">
        <f t="shared" si="17"/>
        <v>0</v>
      </c>
      <c r="G216" s="22">
        <f>SUM(vi:vs!G216)</f>
        <v>0</v>
      </c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>
        <f>SUM(vi:vs!C217)</f>
        <v>0</v>
      </c>
      <c r="D217" s="22">
        <f>SUM(vi:vs!D217)</f>
        <v>0</v>
      </c>
      <c r="E217" s="23">
        <f t="shared" si="16"/>
        <v>0</v>
      </c>
      <c r="F217" s="24">
        <f t="shared" si="17"/>
        <v>0</v>
      </c>
      <c r="G217" s="22">
        <f>SUM(vi:vs!G217)</f>
        <v>0</v>
      </c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>
        <f>SUM(vi:vs!C222)</f>
        <v>0</v>
      </c>
      <c r="D222" s="22">
        <f>SUM(vi:vs!D222)</f>
        <v>0</v>
      </c>
      <c r="E222" s="23">
        <f t="shared" si="16"/>
        <v>0</v>
      </c>
      <c r="F222" s="24">
        <f t="shared" si="17"/>
        <v>0</v>
      </c>
      <c r="G222" s="22">
        <f>SUM(vi:vs!G222)</f>
        <v>0</v>
      </c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>
        <f>SUM(vi:vs!C223)</f>
        <v>0</v>
      </c>
      <c r="D223" s="22">
        <f>SUM(vi:vs!D223)</f>
        <v>0</v>
      </c>
      <c r="E223" s="23">
        <f t="shared" si="16"/>
        <v>0</v>
      </c>
      <c r="F223" s="24">
        <f t="shared" si="17"/>
        <v>0</v>
      </c>
      <c r="G223" s="22">
        <f>SUM(vi:vs!G223)</f>
        <v>0</v>
      </c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>
        <f>SUM(vi:vs!C224)</f>
        <v>0</v>
      </c>
      <c r="D224" s="22">
        <f>SUM(vi:vs!D224)</f>
        <v>0</v>
      </c>
      <c r="E224" s="23">
        <f t="shared" si="16"/>
        <v>0</v>
      </c>
      <c r="F224" s="24">
        <f t="shared" si="17"/>
        <v>0</v>
      </c>
      <c r="G224" s="22">
        <f>SUM(vi:vs!G224)</f>
        <v>0</v>
      </c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>
        <f>SUM(vi:vs!C225)</f>
        <v>0</v>
      </c>
      <c r="D225" s="22">
        <f>SUM(vi:vs!D225)</f>
        <v>0</v>
      </c>
      <c r="E225" s="23">
        <f t="shared" si="16"/>
        <v>0</v>
      </c>
      <c r="F225" s="24">
        <f t="shared" si="17"/>
        <v>0</v>
      </c>
      <c r="G225" s="22">
        <f>SUM(vi:vs!G225)</f>
        <v>0</v>
      </c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>
        <f>SUM(vi:vs!C226)</f>
        <v>0</v>
      </c>
      <c r="D226" s="22">
        <f>SUM(vi:vs!D226)</f>
        <v>0</v>
      </c>
      <c r="E226" s="23">
        <f>SUM(C226:D226)</f>
        <v>0</v>
      </c>
      <c r="F226" s="24">
        <f t="shared" si="17"/>
        <v>0</v>
      </c>
      <c r="G226" s="22">
        <f>SUM(vi:vs!G226)</f>
        <v>0</v>
      </c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>
        <f>SUM(vi:vs!C228)</f>
        <v>0</v>
      </c>
      <c r="D228" s="22">
        <f>SUM(vi:vs!D228)</f>
        <v>0</v>
      </c>
      <c r="E228" s="23">
        <f t="shared" si="16"/>
        <v>0</v>
      </c>
      <c r="F228" s="24">
        <f t="shared" si="17"/>
        <v>0</v>
      </c>
      <c r="G228" s="22">
        <f>SUM(vi:vs!G228)</f>
        <v>0</v>
      </c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>
        <f>SUM(vi:vs!C231)</f>
        <v>0</v>
      </c>
      <c r="D231" s="22">
        <f>SUM(vi:vs!D231)</f>
        <v>0</v>
      </c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>
        <f>SUM(vi:vs!G231)</f>
        <v>0</v>
      </c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>
        <f>SUM(vi:vs!C232)</f>
        <v>0</v>
      </c>
      <c r="D232" s="22">
        <f>SUM(vi:vs!D232)</f>
        <v>0</v>
      </c>
      <c r="E232" s="23">
        <f t="shared" si="21"/>
        <v>0</v>
      </c>
      <c r="F232" s="24">
        <f t="shared" si="22"/>
        <v>0</v>
      </c>
      <c r="G232" s="22">
        <f>SUM(vi:vs!G232)</f>
        <v>0</v>
      </c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>
        <f>SUM(vi:vs!C233)</f>
        <v>0</v>
      </c>
      <c r="D233" s="22">
        <f>SUM(vi:vs!D233)</f>
        <v>0</v>
      </c>
      <c r="E233" s="23">
        <f t="shared" si="21"/>
        <v>0</v>
      </c>
      <c r="F233" s="24">
        <f t="shared" si="22"/>
        <v>0</v>
      </c>
      <c r="G233" s="22">
        <f>SUM(vi:vs!G233)</f>
        <v>0</v>
      </c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>
        <f>SUM(vi:vs!C234)</f>
        <v>0</v>
      </c>
      <c r="D234" s="22">
        <f>SUM(vi:vs!D234)</f>
        <v>0</v>
      </c>
      <c r="E234" s="23">
        <f t="shared" si="21"/>
        <v>0</v>
      </c>
      <c r="F234" s="24">
        <f t="shared" si="22"/>
        <v>0</v>
      </c>
      <c r="G234" s="22">
        <f>SUM(vi:vs!G234)</f>
        <v>0</v>
      </c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>
        <f>SUM(vi:vs!C235)</f>
        <v>0</v>
      </c>
      <c r="D235" s="22">
        <f>SUM(vi:vs!D235)</f>
        <v>0</v>
      </c>
      <c r="E235" s="23">
        <f t="shared" si="21"/>
        <v>0</v>
      </c>
      <c r="F235" s="24">
        <f t="shared" si="22"/>
        <v>0</v>
      </c>
      <c r="G235" s="22">
        <f>SUM(vi:vs!G235)</f>
        <v>0</v>
      </c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>
        <f>SUM(vi:vs!C236)</f>
        <v>0</v>
      </c>
      <c r="D236" s="22">
        <f>SUM(vi:vs!D236)</f>
        <v>0</v>
      </c>
      <c r="E236" s="23">
        <f t="shared" si="21"/>
        <v>0</v>
      </c>
      <c r="F236" s="24">
        <f t="shared" si="22"/>
        <v>0</v>
      </c>
      <c r="G236" s="22">
        <f>SUM(vi:vs!G236)</f>
        <v>0</v>
      </c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>
        <f>SUM(vi:vs!C237)</f>
        <v>0</v>
      </c>
      <c r="D237" s="22">
        <f>SUM(vi:vs!D237)</f>
        <v>0</v>
      </c>
      <c r="E237" s="23">
        <f t="shared" si="21"/>
        <v>0</v>
      </c>
      <c r="F237" s="24">
        <f t="shared" si="22"/>
        <v>0</v>
      </c>
      <c r="G237" s="22">
        <f>SUM(vi:vs!G237)</f>
        <v>0</v>
      </c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>
        <f>SUM(vi:vs!C238)</f>
        <v>0</v>
      </c>
      <c r="D238" s="22">
        <f>SUM(vi:vs!D238)</f>
        <v>0</v>
      </c>
      <c r="E238" s="23">
        <f t="shared" si="21"/>
        <v>0</v>
      </c>
      <c r="F238" s="24">
        <f t="shared" si="22"/>
        <v>0</v>
      </c>
      <c r="G238" s="22">
        <f>SUM(vi:vs!G238)</f>
        <v>0</v>
      </c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>
        <f>SUM(vi:vs!C239)</f>
        <v>0</v>
      </c>
      <c r="D239" s="22">
        <f>SUM(vi:vs!D239)</f>
        <v>0</v>
      </c>
      <c r="E239" s="23">
        <f t="shared" si="21"/>
        <v>0</v>
      </c>
      <c r="F239" s="24">
        <f t="shared" si="22"/>
        <v>0</v>
      </c>
      <c r="G239" s="22">
        <f>SUM(vi:vs!G239)</f>
        <v>0</v>
      </c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>
        <f>SUM(vi:vs!C241)</f>
        <v>0</v>
      </c>
      <c r="D241" s="22">
        <f>SUM(vi:vs!D241)</f>
        <v>0</v>
      </c>
      <c r="E241" s="23">
        <f t="shared" si="21"/>
        <v>0</v>
      </c>
      <c r="F241" s="24">
        <f t="shared" si="22"/>
        <v>0</v>
      </c>
      <c r="G241" s="22">
        <f>SUM(vi:vs!G241)</f>
        <v>0</v>
      </c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>
        <f>SUM(vi:vs!C242)</f>
        <v>0</v>
      </c>
      <c r="D242" s="22">
        <f>SUM(vi:vs!D242)</f>
        <v>0</v>
      </c>
      <c r="E242" s="23">
        <f t="shared" si="21"/>
        <v>0</v>
      </c>
      <c r="F242" s="24">
        <f t="shared" si="22"/>
        <v>0</v>
      </c>
      <c r="G242" s="22">
        <f>SUM(vi:vs!G242)</f>
        <v>0</v>
      </c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>
        <f>SUM(vi:vs!C243)</f>
        <v>0</v>
      </c>
      <c r="D243" s="22">
        <f>SUM(vi:vs!D243)</f>
        <v>0</v>
      </c>
      <c r="E243" s="23">
        <f t="shared" si="21"/>
        <v>0</v>
      </c>
      <c r="F243" s="24">
        <f t="shared" si="22"/>
        <v>0</v>
      </c>
      <c r="G243" s="22">
        <f>SUM(vi:vs!G243)</f>
        <v>0</v>
      </c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>
        <f>SUM(vi:vs!C244)</f>
        <v>0</v>
      </c>
      <c r="D244" s="22">
        <f>SUM(vi:vs!D244)</f>
        <v>0</v>
      </c>
      <c r="E244" s="23">
        <f t="shared" si="21"/>
        <v>0</v>
      </c>
      <c r="F244" s="24">
        <f t="shared" si="22"/>
        <v>0</v>
      </c>
      <c r="G244" s="22">
        <f>SUM(vi:vs!G244)</f>
        <v>0</v>
      </c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>
        <f>SUM(vi:vs!C246)</f>
        <v>0</v>
      </c>
      <c r="D246" s="22">
        <f>SUM(vi:vs!D246)</f>
        <v>0</v>
      </c>
      <c r="E246" s="23">
        <f t="shared" si="21"/>
        <v>0</v>
      </c>
      <c r="F246" s="24">
        <f t="shared" si="22"/>
        <v>0</v>
      </c>
      <c r="G246" s="22">
        <f>SUM(vi:vs!G246)</f>
        <v>0</v>
      </c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>
        <f>SUM(vi:vs!C247)</f>
        <v>0</v>
      </c>
      <c r="D247" s="22">
        <f>SUM(vi:vs!D247)</f>
        <v>0</v>
      </c>
      <c r="E247" s="23">
        <f t="shared" si="21"/>
        <v>0</v>
      </c>
      <c r="F247" s="24">
        <f t="shared" si="22"/>
        <v>0</v>
      </c>
      <c r="G247" s="22">
        <f>SUM(vi:vs!G247)</f>
        <v>0</v>
      </c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>
        <f>SUM(vi:vs!C249)</f>
        <v>0</v>
      </c>
      <c r="D249" s="22">
        <f>SUM(vi:vs!D249)</f>
        <v>0</v>
      </c>
      <c r="E249" s="23">
        <f t="shared" si="21"/>
        <v>0</v>
      </c>
      <c r="F249" s="24">
        <f t="shared" si="22"/>
        <v>0</v>
      </c>
      <c r="G249" s="22">
        <f>SUM(vi:vs!G249)</f>
        <v>0</v>
      </c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>
        <f>SUM(vi:vs!C251)</f>
        <v>0</v>
      </c>
      <c r="D251" s="22">
        <f>SUM(vi:vs!D251)</f>
        <v>0</v>
      </c>
      <c r="E251" s="23">
        <f t="shared" si="21"/>
        <v>0</v>
      </c>
      <c r="F251" s="24">
        <f t="shared" si="22"/>
        <v>0</v>
      </c>
      <c r="G251" s="22">
        <f>SUM(vi:vs!G251)</f>
        <v>0</v>
      </c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>
        <f>SUM(vi:vs!C252)</f>
        <v>0</v>
      </c>
      <c r="D252" s="22">
        <f>SUM(vi:vs!D252)</f>
        <v>0</v>
      </c>
      <c r="E252" s="23">
        <f t="shared" si="21"/>
        <v>0</v>
      </c>
      <c r="F252" s="24">
        <f t="shared" si="22"/>
        <v>0</v>
      </c>
      <c r="G252" s="22">
        <f>SUM(vi:vs!G252)</f>
        <v>0</v>
      </c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>
        <f>SUM(vi:vs!C253)</f>
        <v>0</v>
      </c>
      <c r="D253" s="22">
        <f>SUM(vi:vs!D253)</f>
        <v>0</v>
      </c>
      <c r="E253" s="23">
        <f t="shared" si="21"/>
        <v>0</v>
      </c>
      <c r="F253" s="24">
        <f t="shared" si="22"/>
        <v>0</v>
      </c>
      <c r="G253" s="22">
        <f>SUM(vi:vs!G253)</f>
        <v>0</v>
      </c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>
        <f>SUM(vi:vs!C255)</f>
        <v>0</v>
      </c>
      <c r="D255" s="22">
        <f>SUM(vi:vs!D255)</f>
        <v>0</v>
      </c>
      <c r="E255" s="23">
        <f t="shared" si="21"/>
        <v>0</v>
      </c>
      <c r="F255" s="24">
        <f t="shared" si="22"/>
        <v>0</v>
      </c>
      <c r="G255" s="22">
        <f>SUM(vi:vs!G255)</f>
        <v>0</v>
      </c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>
        <f>SUM(vi:vs!C256)</f>
        <v>0</v>
      </c>
      <c r="D256" s="22">
        <f>SUM(vi:vs!D256)</f>
        <v>0</v>
      </c>
      <c r="E256" s="23">
        <f t="shared" si="21"/>
        <v>0</v>
      </c>
      <c r="F256" s="24">
        <f t="shared" si="22"/>
        <v>0</v>
      </c>
      <c r="G256" s="22">
        <f>SUM(vi:vs!G256)</f>
        <v>0</v>
      </c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>
        <f>SUM(vi:vs!C257)</f>
        <v>0</v>
      </c>
      <c r="D257" s="22">
        <f>SUM(vi:vs!D257)</f>
        <v>0</v>
      </c>
      <c r="E257" s="23">
        <f t="shared" si="21"/>
        <v>0</v>
      </c>
      <c r="F257" s="24">
        <f t="shared" si="22"/>
        <v>0</v>
      </c>
      <c r="G257" s="22">
        <f>SUM(vi:vs!G257)</f>
        <v>0</v>
      </c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>
        <f>SUM(vi:vs!C258)</f>
        <v>0</v>
      </c>
      <c r="D258" s="22">
        <f>SUM(vi:vs!D258)</f>
        <v>0</v>
      </c>
      <c r="E258" s="23">
        <f t="shared" si="21"/>
        <v>0</v>
      </c>
      <c r="F258" s="24">
        <f t="shared" si="22"/>
        <v>0</v>
      </c>
      <c r="G258" s="22">
        <f>SUM(vi:vs!G258)</f>
        <v>0</v>
      </c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>
        <f>SUM(vi:vs!C259)</f>
        <v>0</v>
      </c>
      <c r="D259" s="22">
        <f>SUM(vi:vs!D259)</f>
        <v>0</v>
      </c>
      <c r="E259" s="23">
        <f t="shared" si="21"/>
        <v>0</v>
      </c>
      <c r="F259" s="24">
        <f t="shared" si="22"/>
        <v>0</v>
      </c>
      <c r="G259" s="22">
        <f>SUM(vi:vs!G259)</f>
        <v>0</v>
      </c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>
        <f>SUM(vi:vs!C260)</f>
        <v>0</v>
      </c>
      <c r="D260" s="22">
        <f>SUM(vi:vs!D260)</f>
        <v>0</v>
      </c>
      <c r="E260" s="23">
        <f t="shared" si="21"/>
        <v>0</v>
      </c>
      <c r="F260" s="24">
        <f t="shared" si="22"/>
        <v>0</v>
      </c>
      <c r="G260" s="22">
        <f>SUM(vi:vs!G260)</f>
        <v>0</v>
      </c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>
        <f>SUM(vi:vs!C261)</f>
        <v>0</v>
      </c>
      <c r="D261" s="22">
        <f>SUM(vi:vs!D261)</f>
        <v>0</v>
      </c>
      <c r="E261" s="23">
        <f t="shared" si="21"/>
        <v>0</v>
      </c>
      <c r="F261" s="24">
        <f t="shared" si="22"/>
        <v>0</v>
      </c>
      <c r="G261" s="22">
        <f>SUM(vi:vs!G261)</f>
        <v>0</v>
      </c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>
        <f>SUM(vi:vs!C264)</f>
        <v>0</v>
      </c>
      <c r="D264" s="22">
        <f>SUM(vi:vs!D264)</f>
        <v>0</v>
      </c>
      <c r="E264" s="23">
        <f t="shared" si="21"/>
        <v>0</v>
      </c>
      <c r="F264" s="24">
        <f t="shared" si="22"/>
        <v>0</v>
      </c>
      <c r="G264" s="22">
        <f>SUM(vi:vs!G264)</f>
        <v>0</v>
      </c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>
        <f>SUM(vi:vs!C266)</f>
        <v>0</v>
      </c>
      <c r="D266" s="22">
        <f>SUM(vi:vs!D266)</f>
        <v>0</v>
      </c>
      <c r="E266" s="23">
        <f t="shared" si="21"/>
        <v>0</v>
      </c>
      <c r="F266" s="24">
        <f t="shared" si="22"/>
        <v>0</v>
      </c>
      <c r="G266" s="22">
        <f>SUM(vi:vs!G266)</f>
        <v>0</v>
      </c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>
        <f>SUM(vi:vs!C267)</f>
        <v>0</v>
      </c>
      <c r="D267" s="22">
        <f>SUM(vi:vs!D267)</f>
        <v>0</v>
      </c>
      <c r="E267" s="23">
        <f t="shared" si="21"/>
        <v>0</v>
      </c>
      <c r="F267" s="24">
        <f t="shared" si="22"/>
        <v>0</v>
      </c>
      <c r="G267" s="22">
        <f>SUM(vi:vs!G267)</f>
        <v>0</v>
      </c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>
        <f>SUM(vi:vs!C268)</f>
        <v>0</v>
      </c>
      <c r="D268" s="22">
        <f>SUM(vi:vs!D268)</f>
        <v>0</v>
      </c>
      <c r="E268" s="23">
        <f t="shared" si="21"/>
        <v>0</v>
      </c>
      <c r="F268" s="24">
        <f t="shared" si="22"/>
        <v>0</v>
      </c>
      <c r="G268" s="22">
        <f>SUM(vi:vs!G268)</f>
        <v>0</v>
      </c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>
        <f>SUM(vi:vs!C270)</f>
        <v>0</v>
      </c>
      <c r="D270" s="22">
        <f>SUM(vi:vs!D270)</f>
        <v>0</v>
      </c>
      <c r="E270" s="23">
        <f t="shared" si="21"/>
        <v>0</v>
      </c>
      <c r="F270" s="24">
        <f t="shared" si="22"/>
        <v>0</v>
      </c>
      <c r="G270" s="22">
        <f>SUM(vi:vs!G270)</f>
        <v>0</v>
      </c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>
        <f>SUM(vi:vs!C273)</f>
        <v>0</v>
      </c>
      <c r="D273" s="22">
        <f>SUM(vi:vs!D273)</f>
        <v>0</v>
      </c>
      <c r="E273" s="23">
        <f t="shared" si="21"/>
        <v>0</v>
      </c>
      <c r="F273" s="24">
        <f t="shared" si="22"/>
        <v>0</v>
      </c>
      <c r="G273" s="22">
        <f>SUM(vi:vs!G273)</f>
        <v>0</v>
      </c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>
        <f>SUM(vi:vs!C274)</f>
        <v>0</v>
      </c>
      <c r="D274" s="22">
        <f>SUM(vi:vs!D274)</f>
        <v>0</v>
      </c>
      <c r="E274" s="23">
        <f t="shared" si="21"/>
        <v>0</v>
      </c>
      <c r="F274" s="24">
        <f t="shared" si="22"/>
        <v>0</v>
      </c>
      <c r="G274" s="22">
        <f>SUM(vi:vs!G274)</f>
        <v>0</v>
      </c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>
        <f>SUM(vi:vs!C275)</f>
        <v>0</v>
      </c>
      <c r="D275" s="22">
        <f>SUM(vi:vs!D275)</f>
        <v>0</v>
      </c>
      <c r="E275" s="23">
        <f t="shared" si="21"/>
        <v>0</v>
      </c>
      <c r="F275" s="24">
        <f t="shared" si="22"/>
        <v>0</v>
      </c>
      <c r="G275" s="22">
        <f>SUM(vi:vs!G275)</f>
        <v>0</v>
      </c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>
        <f>SUM(vi:vs!C276)</f>
        <v>0</v>
      </c>
      <c r="D276" s="22">
        <f>SUM(vi:vs!D276)</f>
        <v>0</v>
      </c>
      <c r="E276" s="23">
        <f t="shared" si="21"/>
        <v>0</v>
      </c>
      <c r="F276" s="24">
        <f t="shared" si="22"/>
        <v>0</v>
      </c>
      <c r="G276" s="22">
        <f>SUM(vi:vs!G276)</f>
        <v>0</v>
      </c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>
        <f>SUM(vi:vs!C277)</f>
        <v>0</v>
      </c>
      <c r="D277" s="22">
        <f>SUM(vi:vs!D277)</f>
        <v>0</v>
      </c>
      <c r="E277" s="23">
        <f t="shared" si="21"/>
        <v>0</v>
      </c>
      <c r="F277" s="24">
        <f t="shared" si="22"/>
        <v>0</v>
      </c>
      <c r="G277" s="22">
        <f>SUM(vi:vs!G277)</f>
        <v>0</v>
      </c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>
        <f>SUM(vi:vs!C278)</f>
        <v>0</v>
      </c>
      <c r="D278" s="22">
        <f>SUM(vi:vs!D278)</f>
        <v>0</v>
      </c>
      <c r="E278" s="23">
        <f t="shared" si="21"/>
        <v>0</v>
      </c>
      <c r="F278" s="24">
        <f t="shared" si="22"/>
        <v>0</v>
      </c>
      <c r="G278" s="22">
        <f>SUM(vi:vs!G278)</f>
        <v>0</v>
      </c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>
        <f>SUM(vi:vs!C280)</f>
        <v>0</v>
      </c>
      <c r="D280" s="22">
        <f>SUM(vi:vs!D280)</f>
        <v>0</v>
      </c>
      <c r="E280" s="23">
        <f t="shared" si="21"/>
        <v>0</v>
      </c>
      <c r="F280" s="24">
        <f t="shared" si="22"/>
        <v>0</v>
      </c>
      <c r="G280" s="22">
        <f>SUM(vi:vs!G280)</f>
        <v>0</v>
      </c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>
        <f>SUM(vi:vs!C281)</f>
        <v>0</v>
      </c>
      <c r="D281" s="22">
        <f>SUM(vi:vs!D281)</f>
        <v>0</v>
      </c>
      <c r="E281" s="23">
        <f t="shared" si="21"/>
        <v>0</v>
      </c>
      <c r="F281" s="24">
        <f t="shared" si="22"/>
        <v>0</v>
      </c>
      <c r="G281" s="22">
        <f>SUM(vi:vs!G281)</f>
        <v>0</v>
      </c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>
        <f>SUM(vi:vs!C282)</f>
        <v>0</v>
      </c>
      <c r="D282" s="22">
        <f>SUM(vi:vs!D282)</f>
        <v>0</v>
      </c>
      <c r="E282" s="23">
        <f t="shared" si="21"/>
        <v>0</v>
      </c>
      <c r="F282" s="24">
        <f t="shared" si="22"/>
        <v>0</v>
      </c>
      <c r="G282" s="22">
        <f>SUM(vi:vs!G282)</f>
        <v>0</v>
      </c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>
        <f>SUM(vi:vs!C283)</f>
        <v>0</v>
      </c>
      <c r="D283" s="22">
        <f>SUM(vi:vs!D283)</f>
        <v>0</v>
      </c>
      <c r="E283" s="23">
        <f t="shared" si="21"/>
        <v>0</v>
      </c>
      <c r="F283" s="24">
        <f t="shared" si="22"/>
        <v>0</v>
      </c>
      <c r="G283" s="22">
        <f>SUM(vi:vs!G283)</f>
        <v>0</v>
      </c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>
        <f>SUM(vi:vs!C284)</f>
        <v>0</v>
      </c>
      <c r="D284" s="22">
        <f>SUM(vi:vs!D284)</f>
        <v>0</v>
      </c>
      <c r="E284" s="23">
        <f t="shared" si="21"/>
        <v>0</v>
      </c>
      <c r="F284" s="24">
        <f t="shared" si="22"/>
        <v>0</v>
      </c>
      <c r="G284" s="22">
        <f>SUM(vi:vs!G284)</f>
        <v>0</v>
      </c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>
        <f>SUM(vi:vs!C285)</f>
        <v>0</v>
      </c>
      <c r="D285" s="22">
        <f>SUM(vi:vs!D285)</f>
        <v>0</v>
      </c>
      <c r="E285" s="23">
        <f t="shared" ref="E285" si="24">SUM(C285:D285)</f>
        <v>0</v>
      </c>
      <c r="F285" s="24">
        <f t="shared" si="22"/>
        <v>0</v>
      </c>
      <c r="G285" s="22">
        <f>SUM(vi:vs!G285)</f>
        <v>0</v>
      </c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>
        <f>SUM(vi:vs!C286)</f>
        <v>0</v>
      </c>
      <c r="D286" s="22">
        <f>SUM(vi:vs!D286)</f>
        <v>0</v>
      </c>
      <c r="E286" s="23">
        <f t="shared" si="21"/>
        <v>0</v>
      </c>
      <c r="F286" s="24">
        <f t="shared" si="22"/>
        <v>0</v>
      </c>
      <c r="G286" s="22">
        <f>SUM(vi:vs!G286)</f>
        <v>0</v>
      </c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>
        <f>SUM(vi:vs!C287)</f>
        <v>0</v>
      </c>
      <c r="D287" s="22">
        <f>SUM(vi:vs!D287)</f>
        <v>0</v>
      </c>
      <c r="E287" s="23">
        <f t="shared" si="21"/>
        <v>0</v>
      </c>
      <c r="F287" s="24">
        <f t="shared" si="22"/>
        <v>0</v>
      </c>
      <c r="G287" s="22">
        <f>SUM(vi:vs!G287)</f>
        <v>0</v>
      </c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>
        <f>SUM(vi:vs!C288)</f>
        <v>0</v>
      </c>
      <c r="D288" s="22">
        <f>SUM(vi:vs!D288)</f>
        <v>0</v>
      </c>
      <c r="E288" s="23">
        <f t="shared" si="21"/>
        <v>0</v>
      </c>
      <c r="F288" s="24">
        <f t="shared" si="22"/>
        <v>0</v>
      </c>
      <c r="G288" s="22">
        <f>SUM(vi:vs!G288)</f>
        <v>0</v>
      </c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>
        <f>SUM(vi:vs!C289)</f>
        <v>0</v>
      </c>
      <c r="D289" s="22">
        <f>SUM(vi:vs!D289)</f>
        <v>0</v>
      </c>
      <c r="E289" s="23">
        <f t="shared" si="21"/>
        <v>0</v>
      </c>
      <c r="F289" s="24">
        <f t="shared" si="22"/>
        <v>0</v>
      </c>
      <c r="G289" s="22">
        <f>SUM(vi:vs!G289)</f>
        <v>0</v>
      </c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>
        <f>SUM(vi:vs!C290)</f>
        <v>0</v>
      </c>
      <c r="D290" s="22">
        <f>SUM(vi:vs!D290)</f>
        <v>0</v>
      </c>
      <c r="E290" s="23">
        <f t="shared" si="21"/>
        <v>0</v>
      </c>
      <c r="F290" s="24">
        <f t="shared" si="22"/>
        <v>0</v>
      </c>
      <c r="G290" s="22">
        <f>SUM(vi:vs!G290)</f>
        <v>0</v>
      </c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>
        <f>SUM(vi:vs!C291)</f>
        <v>0</v>
      </c>
      <c r="D291" s="22">
        <f>SUM(vi:vs!D291)</f>
        <v>0</v>
      </c>
      <c r="E291" s="23">
        <f t="shared" si="21"/>
        <v>0</v>
      </c>
      <c r="F291" s="24">
        <f t="shared" si="22"/>
        <v>0</v>
      </c>
      <c r="G291" s="22">
        <f>SUM(vi:vs!G291)</f>
        <v>0</v>
      </c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>
        <f>SUM(vi:vs!C292)</f>
        <v>0</v>
      </c>
      <c r="D292" s="22">
        <f>SUM(vi:vs!D292)</f>
        <v>0</v>
      </c>
      <c r="E292" s="23">
        <f t="shared" si="21"/>
        <v>0</v>
      </c>
      <c r="F292" s="24">
        <f t="shared" si="22"/>
        <v>0</v>
      </c>
      <c r="G292" s="22">
        <f>SUM(vi:vs!G292)</f>
        <v>0</v>
      </c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>
        <f>SUM(vi:vs!C293)</f>
        <v>0</v>
      </c>
      <c r="D293" s="22">
        <f>SUM(vi:vs!D293)</f>
        <v>0</v>
      </c>
      <c r="E293" s="23">
        <f t="shared" si="21"/>
        <v>0</v>
      </c>
      <c r="F293" s="24">
        <f t="shared" si="22"/>
        <v>0</v>
      </c>
      <c r="G293" s="22">
        <f>SUM(vi:vs!G293)</f>
        <v>0</v>
      </c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>
        <f>SUM(vi:vs!C294)</f>
        <v>0</v>
      </c>
      <c r="D294" s="22">
        <f>SUM(vi:vs!D294)</f>
        <v>0</v>
      </c>
      <c r="E294" s="23">
        <f t="shared" si="21"/>
        <v>0</v>
      </c>
      <c r="F294" s="24">
        <f t="shared" si="22"/>
        <v>0</v>
      </c>
      <c r="G294" s="22">
        <f>SUM(vi:vs!G294)</f>
        <v>0</v>
      </c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>
        <f>SUM(vi:vs!C295)</f>
        <v>0</v>
      </c>
      <c r="D295" s="22">
        <f>SUM(vi:vs!D295)</f>
        <v>0</v>
      </c>
      <c r="E295" s="23">
        <f t="shared" si="21"/>
        <v>0</v>
      </c>
      <c r="F295" s="24">
        <f t="shared" si="22"/>
        <v>0</v>
      </c>
      <c r="G295" s="22">
        <f>SUM(vi:vs!G295)</f>
        <v>0</v>
      </c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>
        <f>SUM(vi:vs!C296)</f>
        <v>0</v>
      </c>
      <c r="D296" s="22">
        <f>SUM(vi:vs!D296)</f>
        <v>0</v>
      </c>
      <c r="E296" s="23">
        <f t="shared" si="21"/>
        <v>0</v>
      </c>
      <c r="F296" s="24">
        <f t="shared" si="22"/>
        <v>0</v>
      </c>
      <c r="G296" s="22">
        <f>SUM(vi:vs!G296)</f>
        <v>0</v>
      </c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>
        <f>SUM(vi:vs!C298)</f>
        <v>0</v>
      </c>
      <c r="D298" s="22">
        <f>SUM(vi:vs!D298)</f>
        <v>0</v>
      </c>
      <c r="E298" s="23">
        <f t="shared" si="21"/>
        <v>0</v>
      </c>
      <c r="F298" s="24">
        <f t="shared" si="22"/>
        <v>0</v>
      </c>
      <c r="G298" s="22">
        <f>SUM(vi:vs!G298)</f>
        <v>0</v>
      </c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>
        <f>SUM(vi:vs!C299)</f>
        <v>0</v>
      </c>
      <c r="D299" s="22">
        <f>SUM(vi:vs!D299)</f>
        <v>0</v>
      </c>
      <c r="E299" s="23">
        <f t="shared" si="21"/>
        <v>0</v>
      </c>
      <c r="F299" s="24">
        <f t="shared" si="22"/>
        <v>0</v>
      </c>
      <c r="G299" s="22">
        <f>SUM(vi:vs!G299)</f>
        <v>0</v>
      </c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1854000000</v>
      </c>
      <c r="D300" s="17">
        <f>SUM(D330:D335)+D317+D312+D301</f>
        <v>0</v>
      </c>
      <c r="E300" s="18">
        <f t="shared" si="21"/>
        <v>1854000000</v>
      </c>
      <c r="F300" s="19">
        <f t="shared" si="22"/>
        <v>0.13270432155443171</v>
      </c>
      <c r="G300" s="17">
        <f>SUM(G330:G335)+G317+G312+G301</f>
        <v>939340604</v>
      </c>
      <c r="H300" s="25">
        <f t="shared" si="25"/>
        <v>50.665620496224385</v>
      </c>
      <c r="I300" s="24">
        <f t="shared" si="23"/>
        <v>914659396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53516418</v>
      </c>
      <c r="H301" s="25">
        <f t="shared" si="25"/>
        <v>0</v>
      </c>
      <c r="I301" s="24">
        <f t="shared" si="23"/>
        <v>-53516418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">
      <c r="A302" s="37">
        <v>240103</v>
      </c>
      <c r="B302" s="28" t="s">
        <v>286</v>
      </c>
      <c r="C302" s="22">
        <f>SUM(vi:vs!C302)</f>
        <v>0</v>
      </c>
      <c r="D302" s="22">
        <f>SUM(vi:vs!D302)</f>
        <v>0</v>
      </c>
      <c r="E302" s="23">
        <f t="shared" si="21"/>
        <v>0</v>
      </c>
      <c r="F302" s="24">
        <f t="shared" si="22"/>
        <v>0</v>
      </c>
      <c r="G302" s="22">
        <f>SUM(vi:vs!G302)</f>
        <v>53516418</v>
      </c>
      <c r="H302" s="25">
        <f t="shared" si="25"/>
        <v>0</v>
      </c>
      <c r="I302" s="24">
        <f t="shared" si="23"/>
        <v>-53516418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>
        <f>SUM(vi:vs!C303)</f>
        <v>0</v>
      </c>
      <c r="D303" s="22">
        <f>SUM(vi:vs!D303)</f>
        <v>0</v>
      </c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>
        <f>SUM(vi:vs!G303)</f>
        <v>0</v>
      </c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>
        <f>SUM(vi:vs!C304)</f>
        <v>0</v>
      </c>
      <c r="D304" s="22">
        <f>SUM(vi:vs!D304)</f>
        <v>0</v>
      </c>
      <c r="E304" s="23">
        <f t="shared" si="27"/>
        <v>0</v>
      </c>
      <c r="F304" s="24">
        <f t="shared" si="28"/>
        <v>0</v>
      </c>
      <c r="G304" s="22">
        <f>SUM(vi:vs!G304)</f>
        <v>0</v>
      </c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>
        <f>SUM(vi:vs!C305)</f>
        <v>0</v>
      </c>
      <c r="D305" s="22">
        <f>SUM(vi:vs!D305)</f>
        <v>0</v>
      </c>
      <c r="E305" s="23">
        <f t="shared" si="27"/>
        <v>0</v>
      </c>
      <c r="F305" s="24">
        <f t="shared" si="28"/>
        <v>0</v>
      </c>
      <c r="G305" s="22">
        <f>SUM(vi:vs!G305)</f>
        <v>0</v>
      </c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>
        <f>SUM(vi:vs!C306)</f>
        <v>0</v>
      </c>
      <c r="D306" s="22">
        <f>SUM(vi:vs!D306)</f>
        <v>0</v>
      </c>
      <c r="E306" s="23">
        <f t="shared" si="27"/>
        <v>0</v>
      </c>
      <c r="F306" s="24">
        <f t="shared" si="28"/>
        <v>0</v>
      </c>
      <c r="G306" s="22">
        <f>SUM(vi:vs!G306)</f>
        <v>0</v>
      </c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>
        <f>SUM(vi:vs!C308)</f>
        <v>0</v>
      </c>
      <c r="D308" s="22">
        <f>SUM(vi:vs!D308)</f>
        <v>0</v>
      </c>
      <c r="E308" s="23">
        <f t="shared" si="27"/>
        <v>0</v>
      </c>
      <c r="F308" s="24">
        <f t="shared" si="28"/>
        <v>0</v>
      </c>
      <c r="G308" s="22">
        <f>SUM(vi:vs!G308)</f>
        <v>0</v>
      </c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>
        <f>SUM(vi:vs!C309)</f>
        <v>0</v>
      </c>
      <c r="D309" s="22">
        <f>SUM(vi:vs!D309)</f>
        <v>0</v>
      </c>
      <c r="E309" s="23">
        <f t="shared" si="27"/>
        <v>0</v>
      </c>
      <c r="F309" s="24">
        <f t="shared" si="28"/>
        <v>0</v>
      </c>
      <c r="G309" s="22">
        <f>SUM(vi:vs!G309)</f>
        <v>0</v>
      </c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>
        <f>SUM(vi:vs!C310)</f>
        <v>0</v>
      </c>
      <c r="D310" s="22">
        <f>SUM(vi:vs!D310)</f>
        <v>0</v>
      </c>
      <c r="E310" s="23">
        <f t="shared" si="27"/>
        <v>0</v>
      </c>
      <c r="F310" s="24">
        <f t="shared" si="28"/>
        <v>0</v>
      </c>
      <c r="G310" s="22">
        <f>SUM(vi:vs!G310)</f>
        <v>0</v>
      </c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>
        <f>SUM(vi:vs!C311)</f>
        <v>0</v>
      </c>
      <c r="D311" s="22">
        <f>SUM(vi:vs!D311)</f>
        <v>0</v>
      </c>
      <c r="E311" s="23">
        <f t="shared" si="27"/>
        <v>0</v>
      </c>
      <c r="F311" s="24">
        <f t="shared" si="28"/>
        <v>0</v>
      </c>
      <c r="G311" s="22">
        <f>SUM(vi:vs!G311)</f>
        <v>0</v>
      </c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>
        <f>SUM(vi:vs!C313)</f>
        <v>0</v>
      </c>
      <c r="D313" s="22">
        <f>SUM(vi:vs!D313)</f>
        <v>0</v>
      </c>
      <c r="E313" s="23">
        <f t="shared" si="27"/>
        <v>0</v>
      </c>
      <c r="F313" s="24">
        <f t="shared" si="28"/>
        <v>0</v>
      </c>
      <c r="G313" s="22">
        <f>SUM(vi:vs!G313)</f>
        <v>0</v>
      </c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>
        <f>SUM(vi:vs!C314)</f>
        <v>0</v>
      </c>
      <c r="D314" s="22">
        <f>SUM(vi:vs!D314)</f>
        <v>0</v>
      </c>
      <c r="E314" s="23">
        <f t="shared" si="27"/>
        <v>0</v>
      </c>
      <c r="F314" s="24">
        <f t="shared" si="28"/>
        <v>0</v>
      </c>
      <c r="G314" s="22">
        <f>SUM(vi:vs!G314)</f>
        <v>0</v>
      </c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>
        <f>SUM(vi:vs!C315)</f>
        <v>0</v>
      </c>
      <c r="D315" s="22">
        <f>SUM(vi:vs!D315)</f>
        <v>0</v>
      </c>
      <c r="E315" s="23">
        <f t="shared" si="27"/>
        <v>0</v>
      </c>
      <c r="F315" s="24">
        <f t="shared" si="28"/>
        <v>0</v>
      </c>
      <c r="G315" s="22">
        <f>SUM(vi:vs!G315)</f>
        <v>0</v>
      </c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>
        <f>SUM(vi:vs!C316)</f>
        <v>0</v>
      </c>
      <c r="D316" s="22">
        <f>SUM(vi:vs!D316)</f>
        <v>0</v>
      </c>
      <c r="E316" s="23">
        <f t="shared" si="27"/>
        <v>0</v>
      </c>
      <c r="F316" s="24">
        <f t="shared" si="28"/>
        <v>0</v>
      </c>
      <c r="G316" s="22">
        <f>SUM(vi:vs!G316)</f>
        <v>0</v>
      </c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1854000000</v>
      </c>
      <c r="D317" s="22">
        <f>SUM(D318:D329)-D325</f>
        <v>0</v>
      </c>
      <c r="E317" s="23">
        <f t="shared" si="27"/>
        <v>1854000000</v>
      </c>
      <c r="F317" s="24">
        <f t="shared" si="28"/>
        <v>0.13270432155443171</v>
      </c>
      <c r="G317" s="22">
        <f>SUM(G318:G329)-G325</f>
        <v>866574593</v>
      </c>
      <c r="H317" s="25">
        <f t="shared" si="25"/>
        <v>46.740808683926645</v>
      </c>
      <c r="I317" s="24">
        <f t="shared" si="23"/>
        <v>987425407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>
        <f>SUM(vi:vs!C318)</f>
        <v>0</v>
      </c>
      <c r="D318" s="22">
        <f>SUM(vi:vs!D318)</f>
        <v>0</v>
      </c>
      <c r="E318" s="23">
        <f t="shared" si="27"/>
        <v>0</v>
      </c>
      <c r="F318" s="24">
        <f t="shared" si="28"/>
        <v>0</v>
      </c>
      <c r="G318" s="22">
        <f>SUM(vi:vs!G318)</f>
        <v>0</v>
      </c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>
        <f>SUM(vi:vs!C319)</f>
        <v>0</v>
      </c>
      <c r="D319" s="22">
        <f>SUM(vi:vs!D319)</f>
        <v>0</v>
      </c>
      <c r="E319" s="23">
        <f t="shared" si="27"/>
        <v>0</v>
      </c>
      <c r="F319" s="24">
        <f t="shared" si="28"/>
        <v>0</v>
      </c>
      <c r="G319" s="22">
        <f>SUM(vi:vs!G319)</f>
        <v>0</v>
      </c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>
        <f>SUM(vi:vs!C320)</f>
        <v>0</v>
      </c>
      <c r="D320" s="22">
        <f>SUM(vi:vs!D320)</f>
        <v>0</v>
      </c>
      <c r="E320" s="23">
        <f t="shared" si="27"/>
        <v>0</v>
      </c>
      <c r="F320" s="24">
        <f t="shared" si="28"/>
        <v>0</v>
      </c>
      <c r="G320" s="22">
        <f>SUM(vi:vs!G320)</f>
        <v>0</v>
      </c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>
        <f>SUM(vi:vs!C321)</f>
        <v>0</v>
      </c>
      <c r="D321" s="22">
        <f>SUM(vi:vs!D321)</f>
        <v>0</v>
      </c>
      <c r="E321" s="23">
        <f t="shared" si="27"/>
        <v>0</v>
      </c>
      <c r="F321" s="24">
        <f t="shared" si="28"/>
        <v>0</v>
      </c>
      <c r="G321" s="22">
        <f>SUM(vi:vs!G321)</f>
        <v>0</v>
      </c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>
        <f>SUM(vi:vs!C322)</f>
        <v>0</v>
      </c>
      <c r="D322" s="22">
        <f>SUM(vi:vs!D322)</f>
        <v>0</v>
      </c>
      <c r="E322" s="23">
        <f t="shared" si="27"/>
        <v>0</v>
      </c>
      <c r="F322" s="24">
        <f t="shared" si="28"/>
        <v>0</v>
      </c>
      <c r="G322" s="22">
        <f>SUM(vi:vs!G322)</f>
        <v>0</v>
      </c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>
        <f>SUM(vi:vs!C323)</f>
        <v>0</v>
      </c>
      <c r="D323" s="22">
        <f>SUM(vi:vs!D323)</f>
        <v>0</v>
      </c>
      <c r="E323" s="23">
        <f t="shared" si="27"/>
        <v>0</v>
      </c>
      <c r="F323" s="24">
        <f t="shared" si="28"/>
        <v>0</v>
      </c>
      <c r="G323" s="22">
        <f>SUM(vi:vs!G323)</f>
        <v>0</v>
      </c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>
        <f>SUM(vi:vs!C324)</f>
        <v>0</v>
      </c>
      <c r="D324" s="22">
        <f>SUM(vi:vs!D324)</f>
        <v>0</v>
      </c>
      <c r="E324" s="23">
        <f t="shared" si="27"/>
        <v>0</v>
      </c>
      <c r="F324" s="24">
        <f t="shared" si="28"/>
        <v>0</v>
      </c>
      <c r="G324" s="22">
        <f>SUM(vi:vs!G324)</f>
        <v>0</v>
      </c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>
        <f>SUM(vi:vs!C326)</f>
        <v>0</v>
      </c>
      <c r="D326" s="22">
        <f>SUM(vi:vs!D326)</f>
        <v>0</v>
      </c>
      <c r="E326" s="23">
        <f t="shared" si="27"/>
        <v>0</v>
      </c>
      <c r="F326" s="24">
        <f t="shared" si="28"/>
        <v>0</v>
      </c>
      <c r="G326" s="22">
        <f>SUM(vi:vs!G326)</f>
        <v>0</v>
      </c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>
        <f>SUM(vi:vs!C327)</f>
        <v>0</v>
      </c>
      <c r="D327" s="22">
        <f>SUM(vi:vs!D327)</f>
        <v>0</v>
      </c>
      <c r="E327" s="23">
        <f t="shared" si="27"/>
        <v>0</v>
      </c>
      <c r="F327" s="24">
        <f t="shared" si="28"/>
        <v>0</v>
      </c>
      <c r="G327" s="22">
        <f>SUM(vi:vs!G327)</f>
        <v>0</v>
      </c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>
        <f>SUM(vi:vs!C328)</f>
        <v>0</v>
      </c>
      <c r="D328" s="22">
        <f>SUM(vi:vs!D328)</f>
        <v>0</v>
      </c>
      <c r="E328" s="23">
        <f t="shared" si="27"/>
        <v>0</v>
      </c>
      <c r="F328" s="24">
        <f t="shared" si="28"/>
        <v>0</v>
      </c>
      <c r="G328" s="22">
        <f>SUM(vi:vs!G328)</f>
        <v>0</v>
      </c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f>SUM(vi:vs!C329)</f>
        <v>1854000000</v>
      </c>
      <c r="D329" s="22">
        <f>SUM(vi:vs!D329)</f>
        <v>0</v>
      </c>
      <c r="E329" s="23">
        <f t="shared" si="27"/>
        <v>1854000000</v>
      </c>
      <c r="F329" s="24">
        <f t="shared" si="28"/>
        <v>0.13270432155443171</v>
      </c>
      <c r="G329" s="22">
        <f>SUM(vi:vs!G329)</f>
        <v>866574593</v>
      </c>
      <c r="H329" s="25">
        <f t="shared" si="25"/>
        <v>46.740808683926645</v>
      </c>
      <c r="I329" s="24">
        <f t="shared" si="23"/>
        <v>987425407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>
        <f>SUM(vi:vs!C330)</f>
        <v>0</v>
      </c>
      <c r="D330" s="22">
        <f>SUM(vi:vs!D330)</f>
        <v>0</v>
      </c>
      <c r="E330" s="23">
        <f t="shared" si="27"/>
        <v>0</v>
      </c>
      <c r="F330" s="24">
        <f t="shared" si="28"/>
        <v>0</v>
      </c>
      <c r="G330" s="22">
        <f>SUM(vi:vs!G330)</f>
        <v>0</v>
      </c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>
        <f>SUM(vi:vs!C331)</f>
        <v>0</v>
      </c>
      <c r="D331" s="22">
        <f>SUM(vi:vs!D331)</f>
        <v>0</v>
      </c>
      <c r="E331" s="23">
        <f t="shared" si="27"/>
        <v>0</v>
      </c>
      <c r="F331" s="24">
        <f t="shared" si="28"/>
        <v>0</v>
      </c>
      <c r="G331" s="22">
        <f>SUM(vi:vs!G331)</f>
        <v>0</v>
      </c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>
        <f>SUM(vi:vs!C332)</f>
        <v>0</v>
      </c>
      <c r="D332" s="22">
        <f>SUM(vi:vs!D332)</f>
        <v>0</v>
      </c>
      <c r="E332" s="23">
        <f t="shared" si="27"/>
        <v>0</v>
      </c>
      <c r="F332" s="24">
        <f t="shared" si="28"/>
        <v>0</v>
      </c>
      <c r="G332" s="22">
        <f>SUM(vi:vs!G332)</f>
        <v>0</v>
      </c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>
        <f>SUM(vi:vs!C333)</f>
        <v>0</v>
      </c>
      <c r="D333" s="22">
        <f>SUM(vi:vs!D333)</f>
        <v>0</v>
      </c>
      <c r="E333" s="23">
        <f t="shared" si="27"/>
        <v>0</v>
      </c>
      <c r="F333" s="24">
        <f t="shared" si="28"/>
        <v>0</v>
      </c>
      <c r="G333" s="22">
        <f>SUM(vi:vs!G333)</f>
        <v>0</v>
      </c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>
        <f>SUM(vi:vs!C334)</f>
        <v>0</v>
      </c>
      <c r="D334" s="22">
        <f>SUM(vi:vs!D334)</f>
        <v>0</v>
      </c>
      <c r="E334" s="23">
        <f t="shared" si="27"/>
        <v>0</v>
      </c>
      <c r="F334" s="24">
        <f t="shared" si="28"/>
        <v>0</v>
      </c>
      <c r="G334" s="22">
        <f>SUM(vi:vs!G334)</f>
        <v>0</v>
      </c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19249593</v>
      </c>
      <c r="H335" s="25">
        <f t="shared" si="25"/>
        <v>0</v>
      </c>
      <c r="I335" s="24">
        <f t="shared" si="29"/>
        <v>-19249593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>
        <f>SUM(vi:vs!C336)</f>
        <v>0</v>
      </c>
      <c r="D336" s="22">
        <f>SUM(vi:vs!D336)</f>
        <v>0</v>
      </c>
      <c r="E336" s="23">
        <f t="shared" si="27"/>
        <v>0</v>
      </c>
      <c r="F336" s="24">
        <f t="shared" si="28"/>
        <v>0</v>
      </c>
      <c r="G336" s="22">
        <f>SUM(vi:vs!G336)</f>
        <v>0</v>
      </c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>
        <f>SUM(vi:vs!C337)</f>
        <v>0</v>
      </c>
      <c r="D337" s="22">
        <f>SUM(vi:vs!D337)</f>
        <v>0</v>
      </c>
      <c r="E337" s="23">
        <f t="shared" si="27"/>
        <v>0</v>
      </c>
      <c r="F337" s="24">
        <f t="shared" si="28"/>
        <v>0</v>
      </c>
      <c r="G337" s="22">
        <f>SUM(vi:vs!G337)</f>
        <v>0</v>
      </c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>
        <f>SUM(vi:vs!C338)</f>
        <v>0</v>
      </c>
      <c r="D338" s="22">
        <f>SUM(vi:vs!D338)</f>
        <v>0</v>
      </c>
      <c r="E338" s="23">
        <f t="shared" si="27"/>
        <v>0</v>
      </c>
      <c r="F338" s="24">
        <f t="shared" si="28"/>
        <v>0</v>
      </c>
      <c r="G338" s="22">
        <f>SUM(vi:vs!G338)</f>
        <v>0</v>
      </c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>
        <f>SUM(vi:vs!C339)</f>
        <v>0</v>
      </c>
      <c r="D339" s="22">
        <f>SUM(vi:vs!D339)</f>
        <v>0</v>
      </c>
      <c r="E339" s="23">
        <f t="shared" si="27"/>
        <v>0</v>
      </c>
      <c r="F339" s="24">
        <f t="shared" si="28"/>
        <v>0</v>
      </c>
      <c r="G339" s="22">
        <f>SUM(vi:vs!G339)</f>
        <v>0</v>
      </c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318</v>
      </c>
      <c r="C340" s="22">
        <f>SUM(vi:vs!C340)</f>
        <v>0</v>
      </c>
      <c r="D340" s="22">
        <f>SUM(vi:vs!D340)</f>
        <v>0</v>
      </c>
      <c r="E340" s="23">
        <f t="shared" si="27"/>
        <v>0</v>
      </c>
      <c r="F340" s="24">
        <f t="shared" si="28"/>
        <v>0</v>
      </c>
      <c r="G340" s="22">
        <f>SUM(vi:vs!G340)</f>
        <v>19249593</v>
      </c>
      <c r="H340" s="25">
        <f t="shared" si="25"/>
        <v>0</v>
      </c>
      <c r="I340" s="24">
        <f t="shared" si="29"/>
        <v>-19249593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1395785000000</v>
      </c>
      <c r="D341" s="45">
        <f>SUM(D8+D12)</f>
        <v>1305899741</v>
      </c>
      <c r="E341" s="46">
        <f t="shared" si="27"/>
        <v>1397090899741</v>
      </c>
      <c r="F341" s="47">
        <f t="shared" si="28"/>
        <v>100</v>
      </c>
      <c r="G341" s="45">
        <f>SUM(G8+G12)</f>
        <v>320905567728</v>
      </c>
      <c r="H341" s="48">
        <f t="shared" si="25"/>
        <v>22.969555365902902</v>
      </c>
      <c r="I341" s="47">
        <f t="shared" si="29"/>
        <v>1076185332013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7"/>
  <sheetViews>
    <sheetView tabSelected="1" workbookViewId="0">
      <pane xSplit="1" ySplit="40" topLeftCell="Z63" activePane="bottomRight" state="frozen"/>
      <selection pane="topRight" activeCell="B1" sqref="B1"/>
      <selection pane="bottomLeft" activeCell="A41" sqref="A41"/>
      <selection pane="bottomRight" activeCell="Z63" sqref="Z63"/>
    </sheetView>
  </sheetViews>
  <sheetFormatPr baseColWidth="10" defaultRowHeight="15.75" x14ac:dyDescent="0.25"/>
  <cols>
    <col min="1" max="1" width="24.25" customWidth="1"/>
    <col min="2" max="2" width="16" bestFit="1" customWidth="1"/>
    <col min="3" max="3" width="12.875" bestFit="1" customWidth="1"/>
    <col min="4" max="4" width="15.125" bestFit="1" customWidth="1"/>
    <col min="5" max="5" width="7" bestFit="1" customWidth="1"/>
    <col min="6" max="6" width="14.25" bestFit="1" customWidth="1"/>
    <col min="7" max="7" width="6.625" bestFit="1" customWidth="1"/>
    <col min="8" max="10" width="14.25" hidden="1" customWidth="1"/>
    <col min="11" max="11" width="7" hidden="1" customWidth="1"/>
    <col min="12" max="12" width="12.875" hidden="1" customWidth="1"/>
    <col min="13" max="13" width="6.625" hidden="1" customWidth="1"/>
    <col min="14" max="14" width="14.25" bestFit="1" customWidth="1"/>
    <col min="15" max="15" width="12.875" bestFit="1" customWidth="1"/>
    <col min="16" max="16" width="14.25" bestFit="1" customWidth="1"/>
    <col min="17" max="17" width="7" bestFit="1" customWidth="1"/>
    <col min="18" max="18" width="12.875" bestFit="1" customWidth="1"/>
    <col min="19" max="19" width="6.625" bestFit="1" customWidth="1"/>
    <col min="20" max="20" width="14.25" bestFit="1" customWidth="1"/>
    <col min="21" max="21" width="6.625" customWidth="1"/>
    <col min="22" max="22" width="14.25" bestFit="1" customWidth="1"/>
    <col min="23" max="23" width="6.625" customWidth="1"/>
    <col min="24" max="24" width="13.375" bestFit="1" customWidth="1"/>
    <col min="25" max="25" width="7.125" bestFit="1" customWidth="1"/>
    <col min="26" max="26" width="15.125" bestFit="1" customWidth="1"/>
    <col min="27" max="27" width="12.875" bestFit="1" customWidth="1"/>
    <col min="28" max="28" width="15.125" bestFit="1" customWidth="1"/>
    <col min="29" max="29" width="7" bestFit="1" customWidth="1"/>
    <col min="30" max="30" width="14.25" bestFit="1" customWidth="1"/>
    <col min="31" max="31" width="6.625" bestFit="1" customWidth="1"/>
    <col min="32" max="32" width="15.125" bestFit="1" customWidth="1"/>
    <col min="33" max="33" width="16" hidden="1" customWidth="1"/>
    <col min="34" max="34" width="15.875" hidden="1" customWidth="1"/>
  </cols>
  <sheetData>
    <row r="1" spans="1:33" x14ac:dyDescent="0.25">
      <c r="A1" s="49"/>
      <c r="B1" s="113" t="s">
        <v>395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49"/>
    </row>
    <row r="2" spans="1:33" x14ac:dyDescent="0.25">
      <c r="A2" s="50" t="s">
        <v>324</v>
      </c>
      <c r="B2" s="113" t="s">
        <v>421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49"/>
    </row>
    <row r="3" spans="1:33" ht="23.25" x14ac:dyDescent="0.25">
      <c r="A3" s="50" t="s">
        <v>325</v>
      </c>
      <c r="B3" s="113" t="s">
        <v>422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49"/>
    </row>
    <row r="4" spans="1:33" ht="16.5" thickBot="1" x14ac:dyDescent="0.3">
      <c r="A4" s="5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</row>
    <row r="5" spans="1:33" x14ac:dyDescent="0.25">
      <c r="A5" s="85"/>
      <c r="B5" s="114" t="s">
        <v>21</v>
      </c>
      <c r="C5" s="115"/>
      <c r="D5" s="115"/>
      <c r="E5" s="115"/>
      <c r="F5" s="115"/>
      <c r="G5" s="116"/>
      <c r="H5" s="114" t="s">
        <v>209</v>
      </c>
      <c r="I5" s="115"/>
      <c r="J5" s="115"/>
      <c r="K5" s="115"/>
      <c r="L5" s="115"/>
      <c r="M5" s="116"/>
      <c r="N5" s="114" t="s">
        <v>284</v>
      </c>
      <c r="O5" s="115"/>
      <c r="P5" s="115"/>
      <c r="Q5" s="115"/>
      <c r="R5" s="115"/>
      <c r="S5" s="116"/>
      <c r="T5" s="114" t="s">
        <v>326</v>
      </c>
      <c r="U5" s="115"/>
      <c r="V5" s="115"/>
      <c r="W5" s="115"/>
      <c r="X5" s="115"/>
      <c r="Y5" s="116"/>
      <c r="Z5" s="114" t="s">
        <v>327</v>
      </c>
      <c r="AA5" s="115"/>
      <c r="AB5" s="115"/>
      <c r="AC5" s="115"/>
      <c r="AD5" s="115"/>
      <c r="AE5" s="115"/>
      <c r="AF5" s="116"/>
      <c r="AG5" s="52"/>
    </row>
    <row r="6" spans="1:33" x14ac:dyDescent="0.25">
      <c r="A6" s="86"/>
      <c r="B6" s="117" t="s">
        <v>328</v>
      </c>
      <c r="C6" s="118"/>
      <c r="D6" s="118"/>
      <c r="E6" s="118"/>
      <c r="F6" s="118" t="s">
        <v>329</v>
      </c>
      <c r="G6" s="119"/>
      <c r="H6" s="117" t="s">
        <v>328</v>
      </c>
      <c r="I6" s="118"/>
      <c r="J6" s="118"/>
      <c r="K6" s="118"/>
      <c r="L6" s="118" t="s">
        <v>329</v>
      </c>
      <c r="M6" s="119"/>
      <c r="N6" s="117" t="s">
        <v>328</v>
      </c>
      <c r="O6" s="118"/>
      <c r="P6" s="118"/>
      <c r="Q6" s="118"/>
      <c r="R6" s="118" t="s">
        <v>329</v>
      </c>
      <c r="S6" s="119"/>
      <c r="T6" s="117" t="s">
        <v>328</v>
      </c>
      <c r="U6" s="118"/>
      <c r="V6" s="118"/>
      <c r="W6" s="118"/>
      <c r="X6" s="118" t="s">
        <v>329</v>
      </c>
      <c r="Y6" s="119"/>
      <c r="Z6" s="117" t="s">
        <v>328</v>
      </c>
      <c r="AA6" s="118"/>
      <c r="AB6" s="118"/>
      <c r="AC6" s="118"/>
      <c r="AD6" s="118" t="s">
        <v>329</v>
      </c>
      <c r="AE6" s="118"/>
      <c r="AF6" s="119"/>
      <c r="AG6" s="52"/>
    </row>
    <row r="7" spans="1:33" ht="16.5" thickBot="1" x14ac:dyDescent="0.3">
      <c r="A7" s="98" t="s">
        <v>330</v>
      </c>
      <c r="B7" s="55" t="s">
        <v>331</v>
      </c>
      <c r="C7" s="53" t="s">
        <v>332</v>
      </c>
      <c r="D7" s="53" t="s">
        <v>333</v>
      </c>
      <c r="E7" s="53" t="s">
        <v>334</v>
      </c>
      <c r="F7" s="53" t="s">
        <v>335</v>
      </c>
      <c r="G7" s="54" t="s">
        <v>336</v>
      </c>
      <c r="H7" s="55" t="s">
        <v>331</v>
      </c>
      <c r="I7" s="53" t="s">
        <v>332</v>
      </c>
      <c r="J7" s="53" t="s">
        <v>333</v>
      </c>
      <c r="K7" s="53" t="s">
        <v>334</v>
      </c>
      <c r="L7" s="53" t="s">
        <v>335</v>
      </c>
      <c r="M7" s="54" t="s">
        <v>336</v>
      </c>
      <c r="N7" s="55" t="s">
        <v>331</v>
      </c>
      <c r="O7" s="53" t="s">
        <v>332</v>
      </c>
      <c r="P7" s="53" t="s">
        <v>333</v>
      </c>
      <c r="Q7" s="53" t="s">
        <v>334</v>
      </c>
      <c r="R7" s="53" t="s">
        <v>335</v>
      </c>
      <c r="S7" s="54" t="s">
        <v>336</v>
      </c>
      <c r="T7" s="55" t="s">
        <v>331</v>
      </c>
      <c r="U7" s="53" t="s">
        <v>332</v>
      </c>
      <c r="V7" s="53" t="s">
        <v>333</v>
      </c>
      <c r="W7" s="53" t="s">
        <v>334</v>
      </c>
      <c r="X7" s="53" t="s">
        <v>335</v>
      </c>
      <c r="Y7" s="54" t="s">
        <v>336</v>
      </c>
      <c r="Z7" s="55" t="s">
        <v>331</v>
      </c>
      <c r="AA7" s="53" t="s">
        <v>332</v>
      </c>
      <c r="AB7" s="53" t="s">
        <v>333</v>
      </c>
      <c r="AC7" s="53" t="s">
        <v>334</v>
      </c>
      <c r="AD7" s="53" t="s">
        <v>335</v>
      </c>
      <c r="AE7" s="53" t="s">
        <v>336</v>
      </c>
      <c r="AF7" s="54" t="s">
        <v>337</v>
      </c>
      <c r="AG7" s="56"/>
    </row>
    <row r="8" spans="1:33" ht="26.25" hidden="1" x14ac:dyDescent="0.25">
      <c r="A8" s="92" t="s">
        <v>338</v>
      </c>
      <c r="B8" s="93">
        <f>SUM([1]hda!C13)</f>
        <v>7318011095000</v>
      </c>
      <c r="C8" s="94">
        <f>SUM([1]hda!D13)</f>
        <v>0</v>
      </c>
      <c r="D8" s="94">
        <f>SUM(B8:C8)</f>
        <v>7318011095000</v>
      </c>
      <c r="E8" s="95">
        <f t="shared" ref="E8:E40" si="0">IF(OR(D8=0,D$32=0),0,(D8/D$32)*100)</f>
        <v>93.231365481839134</v>
      </c>
      <c r="F8" s="94">
        <f>SUM([1]hda!G13)</f>
        <v>1671711547057</v>
      </c>
      <c r="G8" s="96">
        <f>IF(OR(F8=0,D8=0),0,(F8/D8)*100)</f>
        <v>22.843796290486491</v>
      </c>
      <c r="H8" s="93">
        <f>SUM([1]hda!C199)</f>
        <v>2318180785000</v>
      </c>
      <c r="I8" s="94">
        <f>SUM([1]hda!D199)</f>
        <v>0</v>
      </c>
      <c r="J8" s="94">
        <f>SUM(H8:I8)</f>
        <v>2318180785000</v>
      </c>
      <c r="K8" s="95">
        <f t="shared" ref="K8:K40" si="1">IF(OR(J8=0,J$32=0),0,(J8/J$32)*100)</f>
        <v>81.08703351183793</v>
      </c>
      <c r="L8" s="94">
        <f>SUM([1]hda!G199)</f>
        <v>495570500695</v>
      </c>
      <c r="M8" s="96">
        <f>IF(OR(L8=0,J8=0),0,(L8/J8)*100)</f>
        <v>21.377560538057864</v>
      </c>
      <c r="N8" s="93">
        <f>SUM([1]hda!C280)</f>
        <v>5643117499000</v>
      </c>
      <c r="O8" s="94">
        <f>SUM([1]hda!D280)</f>
        <v>0</v>
      </c>
      <c r="P8" s="94">
        <f>SUM(N8:O8)</f>
        <v>5643117499000</v>
      </c>
      <c r="Q8" s="95">
        <f t="shared" ref="Q8:Q24" si="2">IF(OR(P8=0,P$32=0),0,(P8/P$32)*100)</f>
        <v>85.276094609698191</v>
      </c>
      <c r="R8" s="94">
        <f>SUM([1]hda!G280)</f>
        <v>109263542399</v>
      </c>
      <c r="S8" s="96">
        <f>IF(OR(R8=0,P8=0),0,(R8/P8)*100)</f>
        <v>1.936226605566201</v>
      </c>
      <c r="T8" s="93">
        <f>SUM([1]hda!I280)</f>
        <v>5533853956601</v>
      </c>
      <c r="U8" s="94">
        <f>SUM([1]hda!J280)</f>
        <v>0</v>
      </c>
      <c r="V8" s="94">
        <f>SUM(T8:U8)</f>
        <v>5533853956601</v>
      </c>
      <c r="W8" s="95">
        <f t="shared" ref="W8:W24" si="3">IF(OR(V8=0,V$32=0),0,(V8/V$32)*100)</f>
        <v>87.26886001319798</v>
      </c>
      <c r="X8" s="94">
        <f>SUM([1]hda!M280)</f>
        <v>0</v>
      </c>
      <c r="Y8" s="96">
        <f>IF(OR(X8=0,V8=0),0,(X8/V8)*100)</f>
        <v>0</v>
      </c>
      <c r="Z8" s="93">
        <f t="shared" ref="Z8:AA28" si="4">SUM(B8+H8+N8)</f>
        <v>15279309379000</v>
      </c>
      <c r="AA8" s="94">
        <f t="shared" si="4"/>
        <v>0</v>
      </c>
      <c r="AB8" s="94">
        <f>SUM(Z8:AA8)</f>
        <v>15279309379000</v>
      </c>
      <c r="AC8" s="95">
        <f t="shared" ref="AC8:AC40" si="5">IF(OR(AB8=0,AB$32=0),0,(AB8/AB$32)*100)</f>
        <v>88.188960973539693</v>
      </c>
      <c r="AD8" s="94">
        <f t="shared" ref="AD8:AD28" si="6">SUM(F8+L8+R8)</f>
        <v>2276545590151</v>
      </c>
      <c r="AE8" s="95">
        <f>IF(OR(AD8=0,AB8=0),0,(AD8/AB8)*100)</f>
        <v>14.899531999004495</v>
      </c>
      <c r="AF8" s="97">
        <f>SUM(AB8-AD8)</f>
        <v>13002763788849</v>
      </c>
      <c r="AG8" s="49"/>
    </row>
    <row r="9" spans="1:33" ht="26.25" hidden="1" x14ac:dyDescent="0.25">
      <c r="A9" s="87" t="s">
        <v>339</v>
      </c>
      <c r="B9" s="78">
        <f>SUM([1]ipe!C13)</f>
        <v>6620525000</v>
      </c>
      <c r="C9" s="60">
        <f>SUM([1]ipe!D13)</f>
        <v>2300000000</v>
      </c>
      <c r="D9" s="60">
        <f>SUM(B9:C9)</f>
        <v>8920525000</v>
      </c>
      <c r="E9" s="61">
        <f t="shared" si="0"/>
        <v>0.11364737163805612</v>
      </c>
      <c r="F9" s="60">
        <f>SUM([1]ipe!G13)</f>
        <v>3732444652</v>
      </c>
      <c r="G9" s="62">
        <f t="shared" ref="G9:G64" si="7">IF(OR(F9=0,D9=0),0,(F9/D9)*100)</f>
        <v>41.841087290265989</v>
      </c>
      <c r="H9" s="78">
        <f>SUM([1]ipe!C199)</f>
        <v>0</v>
      </c>
      <c r="I9" s="60">
        <f>SUM([1]ipe!D199)</f>
        <v>0</v>
      </c>
      <c r="J9" s="60">
        <f>SUM(H9:I9)</f>
        <v>0</v>
      </c>
      <c r="K9" s="61">
        <f t="shared" si="1"/>
        <v>0</v>
      </c>
      <c r="L9" s="60">
        <f>SUM([1]ipe!G199)</f>
        <v>0</v>
      </c>
      <c r="M9" s="62">
        <f t="shared" ref="M9:M40" si="8">IF(OR(L9=0,J9=0),0,(L9/J9)*100)</f>
        <v>0</v>
      </c>
      <c r="N9" s="78">
        <f>SUM([1]ipe!C280)</f>
        <v>952300000</v>
      </c>
      <c r="O9" s="60">
        <f>SUM([1]ipe!D280)</f>
        <v>0</v>
      </c>
      <c r="P9" s="60">
        <f>SUM(N9:O9)</f>
        <v>952300000</v>
      </c>
      <c r="Q9" s="61">
        <f t="shared" si="2"/>
        <v>1.4390702463878574E-2</v>
      </c>
      <c r="R9" s="60">
        <f>SUM([1]ipe!G280)</f>
        <v>991532077</v>
      </c>
      <c r="S9" s="62">
        <f t="shared" ref="S9:S40" si="9">IF(OR(R9=0,P9=0),0,(R9/P9)*100)</f>
        <v>104.1197182610522</v>
      </c>
      <c r="T9" s="78">
        <f>SUM([1]ipe!I280)</f>
        <v>-39232077</v>
      </c>
      <c r="U9" s="60">
        <f>SUM([1]ipe!J280)</f>
        <v>0</v>
      </c>
      <c r="V9" s="60">
        <f>SUM(T9:U9)</f>
        <v>-39232077</v>
      </c>
      <c r="W9" s="61">
        <f t="shared" si="3"/>
        <v>-6.1868973460277765E-4</v>
      </c>
      <c r="X9" s="60">
        <f>SUM([1]ipe!M280)</f>
        <v>0</v>
      </c>
      <c r="Y9" s="62">
        <f t="shared" ref="Y9:Y24" si="10">IF(OR(X9=0,V9=0),0,(X9/V9)*100)</f>
        <v>0</v>
      </c>
      <c r="Z9" s="78">
        <f t="shared" si="4"/>
        <v>7572825000</v>
      </c>
      <c r="AA9" s="60">
        <f t="shared" si="4"/>
        <v>2300000000</v>
      </c>
      <c r="AB9" s="60">
        <f>SUM(Z9:AA9)</f>
        <v>9872825000</v>
      </c>
      <c r="AC9" s="61">
        <f t="shared" si="5"/>
        <v>5.6983869952934418E-2</v>
      </c>
      <c r="AD9" s="60">
        <f t="shared" si="6"/>
        <v>4723976729</v>
      </c>
      <c r="AE9" s="61">
        <f t="shared" ref="AE9:AE40" si="11">IF(OR(AD9=0,AB9=0),0,(AD9/AB9)*100)</f>
        <v>47.848277762443878</v>
      </c>
      <c r="AF9" s="63">
        <f t="shared" ref="AF9:AF39" si="12">SUM(AB9-AD9)</f>
        <v>5148848271</v>
      </c>
      <c r="AG9" s="52"/>
    </row>
    <row r="10" spans="1:33" ht="26.25" hidden="1" x14ac:dyDescent="0.25">
      <c r="A10" s="87" t="s">
        <v>340</v>
      </c>
      <c r="B10" s="78">
        <f>SUM([1]ffd!C13)</f>
        <v>187674723000</v>
      </c>
      <c r="C10" s="60">
        <f>SUM([1]ffd!D13)</f>
        <v>0</v>
      </c>
      <c r="D10" s="60">
        <f>SUM(B10:C10)</f>
        <v>187674723000</v>
      </c>
      <c r="E10" s="61">
        <f t="shared" si="0"/>
        <v>2.3909735124166169</v>
      </c>
      <c r="F10" s="60">
        <f>SUM([1]ffd!G13)</f>
        <v>48049605006</v>
      </c>
      <c r="G10" s="62">
        <f t="shared" si="7"/>
        <v>25.60259806857421</v>
      </c>
      <c r="H10" s="78">
        <f>SUM([1]ffd!C199)</f>
        <v>523578319000</v>
      </c>
      <c r="I10" s="60">
        <f>SUM([1]ffd!D199)</f>
        <v>0</v>
      </c>
      <c r="J10" s="60">
        <f>SUM(H10:I10)</f>
        <v>523578319000</v>
      </c>
      <c r="K10" s="61">
        <f t="shared" si="1"/>
        <v>18.314107757917927</v>
      </c>
      <c r="L10" s="60">
        <f>SUM([1]ffd!G199)</f>
        <v>126950531451</v>
      </c>
      <c r="M10" s="62">
        <f t="shared" si="8"/>
        <v>24.246712830559357</v>
      </c>
      <c r="N10" s="78">
        <f>SUM([1]ffd!C280)</f>
        <v>405262584000</v>
      </c>
      <c r="O10" s="60">
        <f>SUM([1]ffd!D280)</f>
        <v>0</v>
      </c>
      <c r="P10" s="60">
        <f>SUM(N10:O10)</f>
        <v>405262584000</v>
      </c>
      <c r="Q10" s="61">
        <f t="shared" si="2"/>
        <v>6.1241344808217972</v>
      </c>
      <c r="R10" s="60">
        <f>SUM([1]ffd!G280)</f>
        <v>34022468711</v>
      </c>
      <c r="S10" s="62">
        <f t="shared" si="9"/>
        <v>8.395166505427996</v>
      </c>
      <c r="T10" s="78">
        <f>SUM([1]ffd!I280)</f>
        <v>371240115289</v>
      </c>
      <c r="U10" s="60">
        <f>SUM([1]ffd!J280)</f>
        <v>0</v>
      </c>
      <c r="V10" s="60">
        <f>SUM(T10:U10)</f>
        <v>371240115289</v>
      </c>
      <c r="W10" s="61">
        <f t="shared" si="3"/>
        <v>5.8544554855470947</v>
      </c>
      <c r="X10" s="60">
        <f>SUM([1]ffd!M280)</f>
        <v>0</v>
      </c>
      <c r="Y10" s="62">
        <f t="shared" si="10"/>
        <v>0</v>
      </c>
      <c r="Z10" s="78">
        <f t="shared" si="4"/>
        <v>1116515626000</v>
      </c>
      <c r="AA10" s="60">
        <f t="shared" si="4"/>
        <v>0</v>
      </c>
      <c r="AB10" s="60">
        <f>SUM(Z10:AA10)</f>
        <v>1116515626000</v>
      </c>
      <c r="AC10" s="61">
        <f t="shared" si="5"/>
        <v>6.4442934248711143</v>
      </c>
      <c r="AD10" s="60">
        <f t="shared" si="6"/>
        <v>209022605168</v>
      </c>
      <c r="AE10" s="61">
        <f t="shared" si="11"/>
        <v>18.720974458444346</v>
      </c>
      <c r="AF10" s="63">
        <f t="shared" si="12"/>
        <v>907493020832</v>
      </c>
      <c r="AG10" s="52"/>
    </row>
    <row r="11" spans="1:33" hidden="1" x14ac:dyDescent="0.25">
      <c r="A11" s="87" t="s">
        <v>341</v>
      </c>
      <c r="B11" s="78">
        <f>SUM([1]idi!C13)</f>
        <v>0</v>
      </c>
      <c r="C11" s="60">
        <f>SUM([1]idi!D13)</f>
        <v>6795000000</v>
      </c>
      <c r="D11" s="60">
        <f t="shared" ref="D11:D27" si="13">SUM(B11:C11)</f>
        <v>6795000000</v>
      </c>
      <c r="E11" s="61">
        <f t="shared" si="0"/>
        <v>8.6568210983164265E-2</v>
      </c>
      <c r="F11" s="60">
        <f>SUM([1]idi!G13)</f>
        <v>3795000000</v>
      </c>
      <c r="G11" s="62">
        <f t="shared" si="7"/>
        <v>55.849889624724057</v>
      </c>
      <c r="H11" s="78">
        <f>SUM([1]idi!C199)</f>
        <v>0</v>
      </c>
      <c r="I11" s="60">
        <f>SUM([1]idi!D199)</f>
        <v>0</v>
      </c>
      <c r="J11" s="60">
        <f t="shared" ref="J11:J27" si="14">SUM(H11:I11)</f>
        <v>0</v>
      </c>
      <c r="K11" s="61">
        <f t="shared" si="1"/>
        <v>0</v>
      </c>
      <c r="L11" s="60">
        <f>SUM([1]idi!G199)</f>
        <v>0</v>
      </c>
      <c r="M11" s="62">
        <f t="shared" si="8"/>
        <v>0</v>
      </c>
      <c r="N11" s="78">
        <f>SUM([1]idi!C280)</f>
        <v>0</v>
      </c>
      <c r="O11" s="60">
        <f>SUM([1]idi!D280)</f>
        <v>0</v>
      </c>
      <c r="P11" s="60">
        <f t="shared" ref="P11:P27" si="15">SUM(N11:O11)</f>
        <v>0</v>
      </c>
      <c r="Q11" s="61">
        <f t="shared" si="2"/>
        <v>0</v>
      </c>
      <c r="R11" s="60">
        <f>SUM([1]idi!G280)</f>
        <v>0</v>
      </c>
      <c r="S11" s="62">
        <f t="shared" si="9"/>
        <v>0</v>
      </c>
      <c r="T11" s="78">
        <f>SUM([1]idi!I280)</f>
        <v>0</v>
      </c>
      <c r="U11" s="60">
        <f>SUM([1]idi!J280)</f>
        <v>0</v>
      </c>
      <c r="V11" s="60">
        <f t="shared" ref="V11:V27" si="16">SUM(T11:U11)</f>
        <v>0</v>
      </c>
      <c r="W11" s="61">
        <f t="shared" si="3"/>
        <v>0</v>
      </c>
      <c r="X11" s="60">
        <f>SUM([1]idi!M280)</f>
        <v>0</v>
      </c>
      <c r="Y11" s="62">
        <f t="shared" si="10"/>
        <v>0</v>
      </c>
      <c r="Z11" s="78">
        <f t="shared" si="4"/>
        <v>0</v>
      </c>
      <c r="AA11" s="60">
        <f t="shared" si="4"/>
        <v>6795000000</v>
      </c>
      <c r="AB11" s="60">
        <f t="shared" ref="AB11:AB27" si="17">SUM(Z11:AA11)</f>
        <v>6795000000</v>
      </c>
      <c r="AC11" s="61">
        <f t="shared" si="5"/>
        <v>3.9219311223503847E-2</v>
      </c>
      <c r="AD11" s="60">
        <f t="shared" si="6"/>
        <v>3795000000</v>
      </c>
      <c r="AE11" s="61">
        <f t="shared" si="11"/>
        <v>55.849889624724057</v>
      </c>
      <c r="AF11" s="63">
        <f t="shared" si="12"/>
        <v>3000000000</v>
      </c>
      <c r="AG11" s="52"/>
    </row>
    <row r="12" spans="1:33" ht="26.25" hidden="1" x14ac:dyDescent="0.25">
      <c r="A12" s="87" t="s">
        <v>342</v>
      </c>
      <c r="B12" s="78">
        <f>SUM([1]idu!C13)</f>
        <v>116783237000</v>
      </c>
      <c r="C12" s="60">
        <f>SUM([1]idu!D13)</f>
        <v>0</v>
      </c>
      <c r="D12" s="60">
        <f t="shared" si="13"/>
        <v>116783237000</v>
      </c>
      <c r="E12" s="61">
        <f t="shared" si="0"/>
        <v>1.487816909479452</v>
      </c>
      <c r="F12" s="60">
        <f>SUM([1]idu!G13)</f>
        <v>58359963425</v>
      </c>
      <c r="G12" s="62">
        <f t="shared" si="7"/>
        <v>49.972894162027728</v>
      </c>
      <c r="H12" s="78">
        <f>SUM([1]idu!C199)</f>
        <v>0</v>
      </c>
      <c r="I12" s="60">
        <f>SUM([1]idu!D199)</f>
        <v>0</v>
      </c>
      <c r="J12" s="60">
        <f t="shared" si="14"/>
        <v>0</v>
      </c>
      <c r="K12" s="61">
        <f t="shared" si="1"/>
        <v>0</v>
      </c>
      <c r="L12" s="60">
        <f>SUM([1]idu!G199)</f>
        <v>0</v>
      </c>
      <c r="M12" s="62">
        <f t="shared" si="8"/>
        <v>0</v>
      </c>
      <c r="N12" s="78">
        <f>SUM([1]idu!C280)</f>
        <v>226984323000</v>
      </c>
      <c r="O12" s="60">
        <f>SUM([1]idu!D280)</f>
        <v>0</v>
      </c>
      <c r="P12" s="60">
        <f t="shared" si="15"/>
        <v>226984323000</v>
      </c>
      <c r="Q12" s="61">
        <f t="shared" si="2"/>
        <v>3.4300786057522945</v>
      </c>
      <c r="R12" s="60">
        <f>SUM([1]idu!G280)</f>
        <v>4599944677</v>
      </c>
      <c r="S12" s="62">
        <f t="shared" si="9"/>
        <v>2.0265473034452692</v>
      </c>
      <c r="T12" s="78">
        <f>SUM([1]idu!I280)</f>
        <v>222384378323</v>
      </c>
      <c r="U12" s="60">
        <f>SUM([1]idu!J280)</f>
        <v>0</v>
      </c>
      <c r="V12" s="60">
        <f t="shared" si="16"/>
        <v>222384378323</v>
      </c>
      <c r="W12" s="61">
        <f t="shared" si="3"/>
        <v>3.5070009677147755</v>
      </c>
      <c r="X12" s="60">
        <f>SUM([1]idu!M280)</f>
        <v>0</v>
      </c>
      <c r="Y12" s="62">
        <f t="shared" si="10"/>
        <v>0</v>
      </c>
      <c r="Z12" s="78">
        <f t="shared" si="4"/>
        <v>343767560000</v>
      </c>
      <c r="AA12" s="60">
        <f t="shared" si="4"/>
        <v>0</v>
      </c>
      <c r="AB12" s="60">
        <f t="shared" si="17"/>
        <v>343767560000</v>
      </c>
      <c r="AC12" s="61">
        <f t="shared" si="5"/>
        <v>1.9841540727276719</v>
      </c>
      <c r="AD12" s="60">
        <f t="shared" si="6"/>
        <v>62959908102</v>
      </c>
      <c r="AE12" s="61">
        <f t="shared" si="11"/>
        <v>18.314674049523465</v>
      </c>
      <c r="AF12" s="63">
        <f t="shared" si="12"/>
        <v>280807651898</v>
      </c>
      <c r="AG12" s="52"/>
    </row>
    <row r="13" spans="1:33" ht="39" hidden="1" x14ac:dyDescent="0.25">
      <c r="A13" s="87" t="s">
        <v>343</v>
      </c>
      <c r="B13" s="78">
        <f>SUM([1]fon!C13)</f>
        <v>13793623000</v>
      </c>
      <c r="C13" s="60">
        <f>SUM([1]fon!D13)</f>
        <v>0</v>
      </c>
      <c r="D13" s="60">
        <f t="shared" si="13"/>
        <v>13793623000</v>
      </c>
      <c r="E13" s="61">
        <f t="shared" si="0"/>
        <v>0.17573057631879724</v>
      </c>
      <c r="F13" s="60">
        <f>SUM([1]fon!G13)</f>
        <v>6253833461</v>
      </c>
      <c r="G13" s="62">
        <f t="shared" si="7"/>
        <v>45.338584801107004</v>
      </c>
      <c r="H13" s="78">
        <f>SUM([1]fon!C199)</f>
        <v>0</v>
      </c>
      <c r="I13" s="60">
        <f>SUM([1]fon!D199)</f>
        <v>0</v>
      </c>
      <c r="J13" s="60">
        <f t="shared" si="14"/>
        <v>0</v>
      </c>
      <c r="K13" s="61">
        <f t="shared" si="1"/>
        <v>0</v>
      </c>
      <c r="L13" s="60">
        <f>SUM([1]fon!G199)</f>
        <v>0</v>
      </c>
      <c r="M13" s="62">
        <f t="shared" si="8"/>
        <v>0</v>
      </c>
      <c r="N13" s="78">
        <f>SUM([1]fon!C280)</f>
        <v>83252596000</v>
      </c>
      <c r="O13" s="60">
        <f>SUM([1]fon!D280)</f>
        <v>0</v>
      </c>
      <c r="P13" s="60">
        <f t="shared" si="15"/>
        <v>83252596000</v>
      </c>
      <c r="Q13" s="61">
        <f t="shared" si="2"/>
        <v>1.258073441543093</v>
      </c>
      <c r="R13" s="60">
        <f>SUM([1]fon!G280)</f>
        <v>66241560</v>
      </c>
      <c r="S13" s="62">
        <f t="shared" si="9"/>
        <v>7.956696029034338E-2</v>
      </c>
      <c r="T13" s="78">
        <f>SUM([1]fon!I280)</f>
        <v>83186354440</v>
      </c>
      <c r="U13" s="60">
        <f>SUM([1]fon!J280)</f>
        <v>0</v>
      </c>
      <c r="V13" s="60">
        <f t="shared" si="16"/>
        <v>83186354440</v>
      </c>
      <c r="W13" s="61">
        <f t="shared" si="3"/>
        <v>1.311848555738107</v>
      </c>
      <c r="X13" s="60">
        <f>SUM([1]fon!M280)</f>
        <v>0</v>
      </c>
      <c r="Y13" s="62">
        <f t="shared" si="10"/>
        <v>0</v>
      </c>
      <c r="Z13" s="78">
        <f t="shared" si="4"/>
        <v>97046219000</v>
      </c>
      <c r="AA13" s="60">
        <f t="shared" si="4"/>
        <v>0</v>
      </c>
      <c r="AB13" s="60">
        <f t="shared" si="17"/>
        <v>97046219000</v>
      </c>
      <c r="AC13" s="61">
        <f t="shared" si="5"/>
        <v>0.56013037027598411</v>
      </c>
      <c r="AD13" s="60">
        <f t="shared" si="6"/>
        <v>6320075021</v>
      </c>
      <c r="AE13" s="61">
        <f t="shared" si="11"/>
        <v>6.5124381826766484</v>
      </c>
      <c r="AF13" s="63">
        <f t="shared" si="12"/>
        <v>90726143979</v>
      </c>
      <c r="AG13" s="52"/>
    </row>
    <row r="14" spans="1:33" ht="26.25" hidden="1" x14ac:dyDescent="0.25">
      <c r="A14" s="87" t="s">
        <v>344</v>
      </c>
      <c r="B14" s="78">
        <f>SUM([1]cvp!C13)</f>
        <v>905627000</v>
      </c>
      <c r="C14" s="60">
        <f>SUM([1]cvp!D13)</f>
        <v>7990681642</v>
      </c>
      <c r="D14" s="60">
        <f t="shared" si="13"/>
        <v>8896308642</v>
      </c>
      <c r="E14" s="61">
        <f t="shared" si="0"/>
        <v>0.11333885555437875</v>
      </c>
      <c r="F14" s="60">
        <f>SUM([1]cvp!G13)</f>
        <v>236060324</v>
      </c>
      <c r="G14" s="62">
        <f t="shared" si="7"/>
        <v>2.6534637398431213</v>
      </c>
      <c r="H14" s="78">
        <f>SUM([1]cvp!C199)</f>
        <v>0</v>
      </c>
      <c r="I14" s="60">
        <f>SUM([1]cvp!D199)</f>
        <v>0</v>
      </c>
      <c r="J14" s="60">
        <f t="shared" si="14"/>
        <v>0</v>
      </c>
      <c r="K14" s="61">
        <f t="shared" si="1"/>
        <v>0</v>
      </c>
      <c r="L14" s="60">
        <f>SUM([1]cvp!G199)</f>
        <v>0</v>
      </c>
      <c r="M14" s="62">
        <f t="shared" si="8"/>
        <v>0</v>
      </c>
      <c r="N14" s="78">
        <f>SUM([1]cvp!C280)</f>
        <v>23610516000</v>
      </c>
      <c r="O14" s="60">
        <f>SUM([1]cvp!D280)</f>
        <v>0</v>
      </c>
      <c r="P14" s="60">
        <f t="shared" si="15"/>
        <v>23610516000</v>
      </c>
      <c r="Q14" s="61">
        <f t="shared" si="2"/>
        <v>0.35679083353422714</v>
      </c>
      <c r="R14" s="60">
        <f>SUM([1]cvp!G280)</f>
        <v>22692261536</v>
      </c>
      <c r="S14" s="62">
        <f t="shared" si="9"/>
        <v>96.11082424458661</v>
      </c>
      <c r="T14" s="78">
        <f>SUM([1]cvp!I280)</f>
        <v>918254464</v>
      </c>
      <c r="U14" s="60">
        <f>SUM([1]cvp!J280)</f>
        <v>0</v>
      </c>
      <c r="V14" s="60">
        <f t="shared" si="16"/>
        <v>918254464</v>
      </c>
      <c r="W14" s="61">
        <f t="shared" si="3"/>
        <v>1.4480870095916053E-2</v>
      </c>
      <c r="X14" s="60">
        <f>SUM([1]cvp!M280)</f>
        <v>0</v>
      </c>
      <c r="Y14" s="62">
        <f t="shared" si="10"/>
        <v>0</v>
      </c>
      <c r="Z14" s="78">
        <f t="shared" si="4"/>
        <v>24516143000</v>
      </c>
      <c r="AA14" s="60">
        <f t="shared" si="4"/>
        <v>7990681642</v>
      </c>
      <c r="AB14" s="60">
        <f t="shared" si="17"/>
        <v>32506824642</v>
      </c>
      <c r="AC14" s="61">
        <f t="shared" si="5"/>
        <v>0.18762255666261396</v>
      </c>
      <c r="AD14" s="60">
        <f t="shared" si="6"/>
        <v>22928321860</v>
      </c>
      <c r="AE14" s="61">
        <f t="shared" si="11"/>
        <v>70.533871310136448</v>
      </c>
      <c r="AF14" s="63">
        <f t="shared" si="12"/>
        <v>9578502782</v>
      </c>
      <c r="AG14" s="52"/>
    </row>
    <row r="15" spans="1:33" ht="39" hidden="1" x14ac:dyDescent="0.25">
      <c r="A15" s="87" t="s">
        <v>345</v>
      </c>
      <c r="B15" s="78">
        <f>SUM([1]idr!C13)</f>
        <v>57178372000</v>
      </c>
      <c r="C15" s="60">
        <f>SUM([1]idr!D13)</f>
        <v>0</v>
      </c>
      <c r="D15" s="60">
        <f t="shared" si="13"/>
        <v>57178372000</v>
      </c>
      <c r="E15" s="61">
        <f t="shared" si="0"/>
        <v>0.72845171022367217</v>
      </c>
      <c r="F15" s="60">
        <f>SUM([1]idr!G13)</f>
        <v>11640942270</v>
      </c>
      <c r="G15" s="62">
        <f t="shared" si="7"/>
        <v>20.358995653111634</v>
      </c>
      <c r="H15" s="78">
        <f>SUM([1]idr!C199)</f>
        <v>0</v>
      </c>
      <c r="I15" s="60">
        <f>SUM([1]idr!D199)</f>
        <v>0</v>
      </c>
      <c r="J15" s="60">
        <f t="shared" si="14"/>
        <v>0</v>
      </c>
      <c r="K15" s="61">
        <f t="shared" si="1"/>
        <v>0</v>
      </c>
      <c r="L15" s="60">
        <f>SUM([1]idr!G199)</f>
        <v>0</v>
      </c>
      <c r="M15" s="62">
        <f t="shared" si="8"/>
        <v>0</v>
      </c>
      <c r="N15" s="78">
        <f>SUM([1]idr!C280)</f>
        <v>67525950000</v>
      </c>
      <c r="O15" s="60">
        <f>SUM([1]idr!D280)</f>
        <v>0</v>
      </c>
      <c r="P15" s="60">
        <f t="shared" si="15"/>
        <v>67525950000</v>
      </c>
      <c r="Q15" s="61">
        <f t="shared" si="2"/>
        <v>1.0204198834828746</v>
      </c>
      <c r="R15" s="60">
        <f>SUM([1]idr!G280)</f>
        <v>66137401162</v>
      </c>
      <c r="S15" s="62">
        <f t="shared" si="9"/>
        <v>97.943681150727983</v>
      </c>
      <c r="T15" s="78">
        <f>SUM([1]idr!I280)</f>
        <v>1388548838</v>
      </c>
      <c r="U15" s="60">
        <f>SUM([1]idr!J280)</f>
        <v>0</v>
      </c>
      <c r="V15" s="60">
        <f t="shared" si="16"/>
        <v>1388548838</v>
      </c>
      <c r="W15" s="61">
        <f t="shared" si="3"/>
        <v>2.189741093914593E-2</v>
      </c>
      <c r="X15" s="60">
        <f>SUM([1]idr!M280)</f>
        <v>0</v>
      </c>
      <c r="Y15" s="62">
        <f t="shared" si="10"/>
        <v>0</v>
      </c>
      <c r="Z15" s="78">
        <f t="shared" si="4"/>
        <v>124704322000</v>
      </c>
      <c r="AA15" s="60">
        <f t="shared" si="4"/>
        <v>0</v>
      </c>
      <c r="AB15" s="60">
        <f t="shared" si="17"/>
        <v>124704322000</v>
      </c>
      <c r="AC15" s="61">
        <f t="shared" si="5"/>
        <v>0.7197671251558555</v>
      </c>
      <c r="AD15" s="60">
        <f t="shared" si="6"/>
        <v>77778343432</v>
      </c>
      <c r="AE15" s="61">
        <f t="shared" si="11"/>
        <v>62.370206729482881</v>
      </c>
      <c r="AF15" s="63">
        <f t="shared" si="12"/>
        <v>46925978568</v>
      </c>
      <c r="AG15" s="52"/>
    </row>
    <row r="16" spans="1:33" ht="39" hidden="1" x14ac:dyDescent="0.25">
      <c r="A16" s="87" t="s">
        <v>346</v>
      </c>
      <c r="B16" s="78">
        <f>SUM([1]idp!C13)</f>
        <v>7013243000</v>
      </c>
      <c r="C16" s="60">
        <f>SUM([1]idp!D13)</f>
        <v>1720736176</v>
      </c>
      <c r="D16" s="60">
        <f t="shared" si="13"/>
        <v>8733979176</v>
      </c>
      <c r="E16" s="61">
        <f t="shared" si="0"/>
        <v>0.11127078028411055</v>
      </c>
      <c r="F16" s="60">
        <f>SUM([1]idp!G13)</f>
        <v>5260657354</v>
      </c>
      <c r="G16" s="62">
        <f t="shared" si="7"/>
        <v>60.232080338085744</v>
      </c>
      <c r="H16" s="78">
        <f>SUM([1]idp!C199)</f>
        <v>0</v>
      </c>
      <c r="I16" s="60">
        <f>SUM([1]idp!D199)</f>
        <v>0</v>
      </c>
      <c r="J16" s="60">
        <f t="shared" si="14"/>
        <v>0</v>
      </c>
      <c r="K16" s="61">
        <f t="shared" si="1"/>
        <v>0</v>
      </c>
      <c r="L16" s="60">
        <f>SUM([1]idp!G199)</f>
        <v>0</v>
      </c>
      <c r="M16" s="62">
        <f t="shared" si="8"/>
        <v>0</v>
      </c>
      <c r="N16" s="78">
        <f>SUM([1]idp!C280)</f>
        <v>1510658000</v>
      </c>
      <c r="O16" s="60">
        <f>SUM([1]idp!D280)</f>
        <v>329156009</v>
      </c>
      <c r="P16" s="60">
        <f t="shared" si="15"/>
        <v>1839814009</v>
      </c>
      <c r="Q16" s="61">
        <f t="shared" si="2"/>
        <v>2.7802389995163938E-2</v>
      </c>
      <c r="R16" s="60">
        <f>SUM([1]idp!G280)</f>
        <v>1280152884</v>
      </c>
      <c r="S16" s="62">
        <f t="shared" si="9"/>
        <v>69.580559651016344</v>
      </c>
      <c r="T16" s="78">
        <f>SUM([1]idp!I280)</f>
        <v>559661125</v>
      </c>
      <c r="U16" s="60">
        <f>SUM([1]idp!J280)</f>
        <v>0</v>
      </c>
      <c r="V16" s="60">
        <f t="shared" si="16"/>
        <v>559661125</v>
      </c>
      <c r="W16" s="61">
        <f t="shared" si="3"/>
        <v>8.8258542338643456E-3</v>
      </c>
      <c r="X16" s="60">
        <f>SUM([1]idp!M280)</f>
        <v>0</v>
      </c>
      <c r="Y16" s="62">
        <f t="shared" si="10"/>
        <v>0</v>
      </c>
      <c r="Z16" s="78">
        <f t="shared" si="4"/>
        <v>8523901000</v>
      </c>
      <c r="AA16" s="60">
        <f t="shared" si="4"/>
        <v>2049892185</v>
      </c>
      <c r="AB16" s="60">
        <f t="shared" si="17"/>
        <v>10573793185</v>
      </c>
      <c r="AC16" s="61">
        <f t="shared" si="5"/>
        <v>6.1029710925015294E-2</v>
      </c>
      <c r="AD16" s="60">
        <f t="shared" si="6"/>
        <v>6540810238</v>
      </c>
      <c r="AE16" s="61">
        <f t="shared" si="11"/>
        <v>61.858692746882959</v>
      </c>
      <c r="AF16" s="63">
        <f t="shared" si="12"/>
        <v>4032982947</v>
      </c>
      <c r="AG16" s="52"/>
    </row>
    <row r="17" spans="1:33" hidden="1" x14ac:dyDescent="0.25">
      <c r="A17" s="87" t="s">
        <v>347</v>
      </c>
      <c r="B17" s="78">
        <f>SUM([1]idip!C13)</f>
        <v>31937476000</v>
      </c>
      <c r="C17" s="60">
        <f>SUM([1]idip!D13)</f>
        <v>0</v>
      </c>
      <c r="D17" s="60">
        <f t="shared" si="13"/>
        <v>31937476000</v>
      </c>
      <c r="E17" s="61">
        <f t="shared" si="0"/>
        <v>0.40688302584808617</v>
      </c>
      <c r="F17" s="60">
        <f>SUM([1]idip!G13)</f>
        <v>4504645449</v>
      </c>
      <c r="G17" s="62">
        <f t="shared" si="7"/>
        <v>14.104575605786756</v>
      </c>
      <c r="H17" s="78">
        <f>SUM([1]idip!C199)</f>
        <v>0</v>
      </c>
      <c r="I17" s="60">
        <f>SUM([1]idip!D199)</f>
        <v>0</v>
      </c>
      <c r="J17" s="60">
        <f t="shared" si="14"/>
        <v>0</v>
      </c>
      <c r="K17" s="61">
        <f t="shared" si="1"/>
        <v>0</v>
      </c>
      <c r="L17" s="60">
        <f>SUM([1]idip!G199)</f>
        <v>0</v>
      </c>
      <c r="M17" s="62">
        <f t="shared" si="8"/>
        <v>0</v>
      </c>
      <c r="N17" s="78">
        <f>SUM([1]idip!C280)</f>
        <v>12056435000</v>
      </c>
      <c r="O17" s="60">
        <f>SUM([1]idip!D280)</f>
        <v>0</v>
      </c>
      <c r="P17" s="60">
        <f t="shared" si="15"/>
        <v>12056435000</v>
      </c>
      <c r="Q17" s="61">
        <f t="shared" si="2"/>
        <v>0.18219108354519781</v>
      </c>
      <c r="R17" s="60">
        <f>SUM([1]idip!G280)</f>
        <v>65540170</v>
      </c>
      <c r="S17" s="62">
        <f t="shared" si="9"/>
        <v>0.5436115236386212</v>
      </c>
      <c r="T17" s="78">
        <f>SUM([1]idip!I280)</f>
        <v>11990894830</v>
      </c>
      <c r="U17" s="60">
        <f>SUM([1]idip!J280)</f>
        <v>0</v>
      </c>
      <c r="V17" s="60">
        <f t="shared" si="16"/>
        <v>11990894830</v>
      </c>
      <c r="W17" s="61">
        <f t="shared" si="3"/>
        <v>0.1890963748878888</v>
      </c>
      <c r="X17" s="60">
        <f>SUM([1]idip!M280)</f>
        <v>0</v>
      </c>
      <c r="Y17" s="62">
        <f t="shared" si="10"/>
        <v>0</v>
      </c>
      <c r="Z17" s="78">
        <f t="shared" si="4"/>
        <v>43993911000</v>
      </c>
      <c r="AA17" s="60">
        <f t="shared" si="4"/>
        <v>0</v>
      </c>
      <c r="AB17" s="60">
        <f t="shared" si="17"/>
        <v>43993911000</v>
      </c>
      <c r="AC17" s="61">
        <f t="shared" si="5"/>
        <v>0.25392360374512574</v>
      </c>
      <c r="AD17" s="60">
        <f t="shared" si="6"/>
        <v>4570185619</v>
      </c>
      <c r="AE17" s="61">
        <f t="shared" si="11"/>
        <v>10.388223086144807</v>
      </c>
      <c r="AF17" s="63">
        <f t="shared" si="12"/>
        <v>39423725381</v>
      </c>
      <c r="AG17" s="52"/>
    </row>
    <row r="18" spans="1:33" ht="26.25" hidden="1" x14ac:dyDescent="0.25">
      <c r="A18" s="87" t="s">
        <v>348</v>
      </c>
      <c r="B18" s="78">
        <f>SUM([1]fga!C13)</f>
        <v>161335000</v>
      </c>
      <c r="C18" s="60">
        <f>SUM([1]fga!D13)</f>
        <v>0</v>
      </c>
      <c r="D18" s="60">
        <f t="shared" si="13"/>
        <v>161335000</v>
      </c>
      <c r="E18" s="61">
        <f t="shared" si="0"/>
        <v>2.0554057864560424E-3</v>
      </c>
      <c r="F18" s="60">
        <f>SUM([1]fga!G13)</f>
        <v>74515737</v>
      </c>
      <c r="G18" s="62">
        <f t="shared" si="7"/>
        <v>46.186963151207117</v>
      </c>
      <c r="H18" s="78">
        <f>SUM([1]fga!C199)</f>
        <v>0</v>
      </c>
      <c r="I18" s="60">
        <f>SUM([1]fga!D199)</f>
        <v>0</v>
      </c>
      <c r="J18" s="60">
        <f t="shared" si="14"/>
        <v>0</v>
      </c>
      <c r="K18" s="61">
        <f t="shared" si="1"/>
        <v>0</v>
      </c>
      <c r="L18" s="60">
        <f>SUM([1]fga!G199)</f>
        <v>0</v>
      </c>
      <c r="M18" s="62">
        <f t="shared" si="8"/>
        <v>0</v>
      </c>
      <c r="N18" s="78">
        <f>SUM([1]fga!C280)</f>
        <v>171870000</v>
      </c>
      <c r="O18" s="60">
        <f>SUM([1]fga!D280)</f>
        <v>0</v>
      </c>
      <c r="P18" s="60">
        <f t="shared" si="15"/>
        <v>171870000</v>
      </c>
      <c r="Q18" s="61">
        <f t="shared" si="2"/>
        <v>2.5972172975604435E-3</v>
      </c>
      <c r="R18" s="60">
        <f>SUM([1]fga!G280)</f>
        <v>171870000</v>
      </c>
      <c r="S18" s="62">
        <f t="shared" si="9"/>
        <v>100</v>
      </c>
      <c r="T18" s="78">
        <f>SUM([1]fga!I280)</f>
        <v>0</v>
      </c>
      <c r="U18" s="60">
        <f>SUM([1]fga!J280)</f>
        <v>0</v>
      </c>
      <c r="V18" s="60">
        <f t="shared" si="16"/>
        <v>0</v>
      </c>
      <c r="W18" s="61">
        <f t="shared" si="3"/>
        <v>0</v>
      </c>
      <c r="X18" s="60">
        <f>SUM([1]fga!M280)</f>
        <v>0</v>
      </c>
      <c r="Y18" s="62">
        <f t="shared" si="10"/>
        <v>0</v>
      </c>
      <c r="Z18" s="78">
        <f t="shared" si="4"/>
        <v>333205000</v>
      </c>
      <c r="AA18" s="60">
        <f t="shared" si="4"/>
        <v>0</v>
      </c>
      <c r="AB18" s="60">
        <f t="shared" si="17"/>
        <v>333205000</v>
      </c>
      <c r="AC18" s="61">
        <f t="shared" si="5"/>
        <v>1.9231891973844886E-3</v>
      </c>
      <c r="AD18" s="60">
        <f t="shared" si="6"/>
        <v>246385737</v>
      </c>
      <c r="AE18" s="61">
        <f t="shared" si="11"/>
        <v>73.944189613001015</v>
      </c>
      <c r="AF18" s="63">
        <f t="shared" si="12"/>
        <v>86819263</v>
      </c>
      <c r="AG18" s="52"/>
    </row>
    <row r="19" spans="1:33" hidden="1" x14ac:dyDescent="0.25">
      <c r="A19" s="87" t="s">
        <v>349</v>
      </c>
      <c r="B19" s="78">
        <f>SUM([1]orq!C13)</f>
        <v>180000000</v>
      </c>
      <c r="C19" s="60">
        <f>SUM([1]orq!D13)</f>
        <v>0</v>
      </c>
      <c r="D19" s="60">
        <f t="shared" si="13"/>
        <v>180000000</v>
      </c>
      <c r="E19" s="61">
        <f t="shared" si="0"/>
        <v>2.2931976419381262E-3</v>
      </c>
      <c r="F19" s="60">
        <f>SUM([1]orq!G13)</f>
        <v>13689711</v>
      </c>
      <c r="G19" s="62">
        <f t="shared" si="7"/>
        <v>7.6053949999999997</v>
      </c>
      <c r="H19" s="78">
        <f>SUM([1]orq!C199)</f>
        <v>0</v>
      </c>
      <c r="I19" s="60">
        <f>SUM([1]orq!D199)</f>
        <v>0</v>
      </c>
      <c r="J19" s="60">
        <f t="shared" si="14"/>
        <v>0</v>
      </c>
      <c r="K19" s="61">
        <f t="shared" si="1"/>
        <v>0</v>
      </c>
      <c r="L19" s="60">
        <f>SUM([1]orq!G199)</f>
        <v>0</v>
      </c>
      <c r="M19" s="62">
        <f t="shared" si="8"/>
        <v>0</v>
      </c>
      <c r="N19" s="78">
        <f>SUM([1]orq!C280)</f>
        <v>66917000</v>
      </c>
      <c r="O19" s="60">
        <f>SUM([1]orq!D280)</f>
        <v>0</v>
      </c>
      <c r="P19" s="60">
        <f t="shared" si="15"/>
        <v>66917000</v>
      </c>
      <c r="Q19" s="61">
        <f t="shared" si="2"/>
        <v>1.011217722120511E-3</v>
      </c>
      <c r="R19" s="60">
        <f>SUM([1]orq!G280)</f>
        <v>361018</v>
      </c>
      <c r="S19" s="62">
        <f t="shared" si="9"/>
        <v>0.53950117309502821</v>
      </c>
      <c r="T19" s="78">
        <f>SUM([1]orq!I280)</f>
        <v>66555982</v>
      </c>
      <c r="U19" s="60">
        <f>SUM([1]orq!J280)</f>
        <v>0</v>
      </c>
      <c r="V19" s="60">
        <f t="shared" si="16"/>
        <v>66555982</v>
      </c>
      <c r="W19" s="61">
        <f t="shared" si="3"/>
        <v>1.0495876330944001E-3</v>
      </c>
      <c r="X19" s="60">
        <f>SUM([1]orq!M280)</f>
        <v>0</v>
      </c>
      <c r="Y19" s="62">
        <f t="shared" si="10"/>
        <v>0</v>
      </c>
      <c r="Z19" s="78">
        <f t="shared" si="4"/>
        <v>246917000</v>
      </c>
      <c r="AA19" s="60">
        <f t="shared" si="4"/>
        <v>0</v>
      </c>
      <c r="AB19" s="60">
        <f t="shared" si="17"/>
        <v>246917000</v>
      </c>
      <c r="AC19" s="61">
        <f t="shared" si="5"/>
        <v>1.4251530050587047E-3</v>
      </c>
      <c r="AD19" s="60">
        <f t="shared" si="6"/>
        <v>14050729</v>
      </c>
      <c r="AE19" s="61">
        <f t="shared" si="11"/>
        <v>5.6904664320399156</v>
      </c>
      <c r="AF19" s="63">
        <f t="shared" si="12"/>
        <v>232866271</v>
      </c>
      <c r="AG19" s="52"/>
    </row>
    <row r="20" spans="1:33" ht="26.25" hidden="1" x14ac:dyDescent="0.25">
      <c r="A20" s="87" t="s">
        <v>350</v>
      </c>
      <c r="B20" s="78">
        <f>SUM([1]fvs!C13)</f>
        <v>162000000</v>
      </c>
      <c r="C20" s="60">
        <f>SUM([1]fvs!D13)</f>
        <v>0</v>
      </c>
      <c r="D20" s="60">
        <f t="shared" si="13"/>
        <v>162000000</v>
      </c>
      <c r="E20" s="61">
        <f t="shared" si="0"/>
        <v>2.0638778777443134E-3</v>
      </c>
      <c r="F20" s="60">
        <f>SUM([1]fvs!G13)</f>
        <v>79383968</v>
      </c>
      <c r="G20" s="62">
        <f t="shared" si="7"/>
        <v>49.002449382716051</v>
      </c>
      <c r="H20" s="78">
        <f>SUM([1]fvs!C199)</f>
        <v>0</v>
      </c>
      <c r="I20" s="60">
        <f>SUM([1]fvs!D199)</f>
        <v>0</v>
      </c>
      <c r="J20" s="60">
        <f t="shared" si="14"/>
        <v>0</v>
      </c>
      <c r="K20" s="61">
        <f t="shared" si="1"/>
        <v>0</v>
      </c>
      <c r="L20" s="60">
        <f>SUM([1]fvs!G199)</f>
        <v>0</v>
      </c>
      <c r="M20" s="62">
        <f t="shared" si="8"/>
        <v>0</v>
      </c>
      <c r="N20" s="78">
        <f>SUM([1]fvs!C280)</f>
        <v>17977144000</v>
      </c>
      <c r="O20" s="60">
        <f>SUM([1]fvs!D280)</f>
        <v>0</v>
      </c>
      <c r="P20" s="60">
        <f t="shared" si="15"/>
        <v>17977144000</v>
      </c>
      <c r="Q20" s="61">
        <f t="shared" si="2"/>
        <v>0.27166200824771597</v>
      </c>
      <c r="R20" s="60">
        <f>SUM([1]fvs!G280)</f>
        <v>15680735022</v>
      </c>
      <c r="S20" s="62">
        <f t="shared" si="9"/>
        <v>87.225952142342521</v>
      </c>
      <c r="T20" s="78">
        <f>SUM([1]fvs!I280)</f>
        <v>2296408978</v>
      </c>
      <c r="U20" s="60">
        <f>SUM([1]fvs!J280)</f>
        <v>0</v>
      </c>
      <c r="V20" s="60">
        <f t="shared" si="16"/>
        <v>2296408978</v>
      </c>
      <c r="W20" s="61">
        <f t="shared" si="3"/>
        <v>3.6214362577292457E-2</v>
      </c>
      <c r="X20" s="60">
        <f>SUM([1]fvs!M280)</f>
        <v>0</v>
      </c>
      <c r="Y20" s="62">
        <f t="shared" si="10"/>
        <v>0</v>
      </c>
      <c r="Z20" s="78">
        <f t="shared" si="4"/>
        <v>18139144000</v>
      </c>
      <c r="AA20" s="60">
        <f t="shared" si="4"/>
        <v>0</v>
      </c>
      <c r="AB20" s="60">
        <f t="shared" si="17"/>
        <v>18139144000</v>
      </c>
      <c r="AC20" s="61">
        <f t="shared" si="5"/>
        <v>0.10469532507195768</v>
      </c>
      <c r="AD20" s="60">
        <f t="shared" si="6"/>
        <v>15760118990</v>
      </c>
      <c r="AE20" s="61">
        <f t="shared" si="11"/>
        <v>86.884579503861929</v>
      </c>
      <c r="AF20" s="63">
        <f t="shared" si="12"/>
        <v>2379025010</v>
      </c>
      <c r="AG20" s="52"/>
    </row>
    <row r="21" spans="1:33" hidden="1" x14ac:dyDescent="0.25">
      <c r="A21" s="87" t="s">
        <v>351</v>
      </c>
      <c r="B21" s="78">
        <f>SUM([1]jar!C13)</f>
        <v>2774506000</v>
      </c>
      <c r="C21" s="60">
        <f>SUM([1]jar!D13)</f>
        <v>0</v>
      </c>
      <c r="D21" s="60">
        <f t="shared" si="13"/>
        <v>2774506000</v>
      </c>
      <c r="E21" s="61">
        <f t="shared" si="0"/>
        <v>3.5347170093017681E-2</v>
      </c>
      <c r="F21" s="60">
        <f>SUM([1]jar!G13)</f>
        <v>1412506224</v>
      </c>
      <c r="G21" s="62">
        <f t="shared" si="7"/>
        <v>50.910188119975231</v>
      </c>
      <c r="H21" s="78">
        <f>SUM([1]jar!C199)</f>
        <v>0</v>
      </c>
      <c r="I21" s="60">
        <f>SUM([1]jar!D199)</f>
        <v>0</v>
      </c>
      <c r="J21" s="60">
        <f t="shared" si="14"/>
        <v>0</v>
      </c>
      <c r="K21" s="61">
        <f t="shared" si="1"/>
        <v>0</v>
      </c>
      <c r="L21" s="60">
        <f>SUM([1]jar!G199)</f>
        <v>0</v>
      </c>
      <c r="M21" s="62">
        <f t="shared" si="8"/>
        <v>0</v>
      </c>
      <c r="N21" s="78">
        <f>SUM([1]jar!C280)</f>
        <v>877714000</v>
      </c>
      <c r="O21" s="60">
        <f>SUM([1]jar!D280)</f>
        <v>0</v>
      </c>
      <c r="P21" s="60">
        <f t="shared" si="15"/>
        <v>877714000</v>
      </c>
      <c r="Q21" s="61">
        <f t="shared" si="2"/>
        <v>1.3263594479030473E-2</v>
      </c>
      <c r="R21" s="60">
        <f>SUM([1]jar!G280)</f>
        <v>0</v>
      </c>
      <c r="S21" s="62">
        <f t="shared" si="9"/>
        <v>0</v>
      </c>
      <c r="T21" s="78">
        <f>SUM([1]jar!I280)</f>
        <v>877714000</v>
      </c>
      <c r="U21" s="60">
        <f>SUM([1]jar!J280)</f>
        <v>0</v>
      </c>
      <c r="V21" s="60">
        <f t="shared" si="16"/>
        <v>877714000</v>
      </c>
      <c r="W21" s="61">
        <f t="shared" si="3"/>
        <v>1.3841547102314835E-2</v>
      </c>
      <c r="X21" s="60">
        <f>SUM([1]jar!M280)</f>
        <v>0</v>
      </c>
      <c r="Y21" s="62">
        <f t="shared" si="10"/>
        <v>0</v>
      </c>
      <c r="Z21" s="78">
        <f t="shared" si="4"/>
        <v>3652220000</v>
      </c>
      <c r="AA21" s="60">
        <f t="shared" si="4"/>
        <v>0</v>
      </c>
      <c r="AB21" s="60">
        <f t="shared" si="17"/>
        <v>3652220000</v>
      </c>
      <c r="AC21" s="61">
        <f t="shared" si="5"/>
        <v>2.1079845892083181E-2</v>
      </c>
      <c r="AD21" s="60">
        <f t="shared" si="6"/>
        <v>1412506224</v>
      </c>
      <c r="AE21" s="61">
        <f t="shared" si="11"/>
        <v>38.675277611972994</v>
      </c>
      <c r="AF21" s="63">
        <f t="shared" si="12"/>
        <v>2239713776</v>
      </c>
      <c r="AG21" s="52"/>
    </row>
    <row r="22" spans="1:33" ht="51.75" hidden="1" x14ac:dyDescent="0.25">
      <c r="A22" s="87" t="s">
        <v>352</v>
      </c>
      <c r="B22" s="78">
        <f>SUM([1]ide!C13)</f>
        <v>110000000</v>
      </c>
      <c r="C22" s="60">
        <f>SUM([1]ide!D13)</f>
        <v>3120119076</v>
      </c>
      <c r="D22" s="60">
        <f t="shared" si="13"/>
        <v>3230119076</v>
      </c>
      <c r="E22" s="61">
        <f t="shared" si="0"/>
        <v>4.1151674712569773E-2</v>
      </c>
      <c r="F22" s="60">
        <f>SUM([1]ide!G13)</f>
        <v>3120119076</v>
      </c>
      <c r="G22" s="62">
        <f t="shared" si="7"/>
        <v>96.59455278855485</v>
      </c>
      <c r="H22" s="78">
        <f>SUM([1]ide!C199)</f>
        <v>0</v>
      </c>
      <c r="I22" s="60">
        <f>SUM([1]ide!D199)</f>
        <v>0</v>
      </c>
      <c r="J22" s="60">
        <f t="shared" si="14"/>
        <v>0</v>
      </c>
      <c r="K22" s="61">
        <f t="shared" si="1"/>
        <v>0</v>
      </c>
      <c r="L22" s="60">
        <f>SUM([1]ide!G199)</f>
        <v>0</v>
      </c>
      <c r="M22" s="62">
        <f t="shared" si="8"/>
        <v>0</v>
      </c>
      <c r="N22" s="78">
        <f>SUM([1]ide!C280)</f>
        <v>105965000</v>
      </c>
      <c r="O22" s="60">
        <f>SUM([1]ide!D280)</f>
        <v>0</v>
      </c>
      <c r="P22" s="60">
        <f t="shared" si="15"/>
        <v>105965000</v>
      </c>
      <c r="Q22" s="61">
        <f t="shared" si="2"/>
        <v>1.6012924357711785E-3</v>
      </c>
      <c r="R22" s="60">
        <f>SUM([1]ide!G280)</f>
        <v>109235603</v>
      </c>
      <c r="S22" s="62">
        <f t="shared" si="9"/>
        <v>103.08649365356486</v>
      </c>
      <c r="T22" s="78">
        <f>SUM([1]ide!I280)</f>
        <v>-3270603</v>
      </c>
      <c r="U22" s="60">
        <f>SUM([1]ide!J280)</f>
        <v>0</v>
      </c>
      <c r="V22" s="60">
        <f t="shared" si="16"/>
        <v>-3270603</v>
      </c>
      <c r="W22" s="61">
        <f t="shared" si="3"/>
        <v>-5.1577399332210946E-5</v>
      </c>
      <c r="X22" s="60">
        <f>SUM([1]ide!M280)</f>
        <v>0</v>
      </c>
      <c r="Y22" s="62">
        <f t="shared" si="10"/>
        <v>0</v>
      </c>
      <c r="Z22" s="78">
        <f t="shared" si="4"/>
        <v>215965000</v>
      </c>
      <c r="AA22" s="60">
        <f t="shared" si="4"/>
        <v>3120119076</v>
      </c>
      <c r="AB22" s="60">
        <f t="shared" si="17"/>
        <v>3336084076</v>
      </c>
      <c r="AC22" s="61">
        <f t="shared" si="5"/>
        <v>1.9255175812276565E-2</v>
      </c>
      <c r="AD22" s="60">
        <f t="shared" si="6"/>
        <v>3229354679</v>
      </c>
      <c r="AE22" s="61">
        <f t="shared" si="11"/>
        <v>96.80075817729481</v>
      </c>
      <c r="AF22" s="63">
        <f t="shared" si="12"/>
        <v>106729397</v>
      </c>
      <c r="AG22" s="52"/>
    </row>
    <row r="23" spans="1:33" ht="26.25" hidden="1" x14ac:dyDescent="0.25">
      <c r="A23" s="87" t="s">
        <v>353</v>
      </c>
      <c r="B23" s="78">
        <f>SUM([1]tur!C13)</f>
        <v>0</v>
      </c>
      <c r="C23" s="60">
        <f>SUM([1]tur!D13)</f>
        <v>0</v>
      </c>
      <c r="D23" s="60">
        <f t="shared" si="13"/>
        <v>0</v>
      </c>
      <c r="E23" s="61">
        <f t="shared" si="0"/>
        <v>0</v>
      </c>
      <c r="F23" s="60">
        <f>SUM([1]tur!G13)</f>
        <v>0</v>
      </c>
      <c r="G23" s="62">
        <f t="shared" si="7"/>
        <v>0</v>
      </c>
      <c r="H23" s="78">
        <f>SUM([1]tur!C199)</f>
        <v>0</v>
      </c>
      <c r="I23" s="60">
        <f>SUM([1]tur!D199)</f>
        <v>0</v>
      </c>
      <c r="J23" s="60">
        <f t="shared" si="14"/>
        <v>0</v>
      </c>
      <c r="K23" s="61">
        <f t="shared" si="1"/>
        <v>0</v>
      </c>
      <c r="L23" s="60">
        <f>SUM([1]tur!G199)</f>
        <v>0</v>
      </c>
      <c r="M23" s="62">
        <f t="shared" si="8"/>
        <v>0</v>
      </c>
      <c r="N23" s="78">
        <f>SUM([1]tur!C280)</f>
        <v>0</v>
      </c>
      <c r="O23" s="60">
        <f>SUM([1]tur!D280)</f>
        <v>0</v>
      </c>
      <c r="P23" s="60">
        <f t="shared" si="15"/>
        <v>0</v>
      </c>
      <c r="Q23" s="61">
        <f t="shared" si="2"/>
        <v>0</v>
      </c>
      <c r="R23" s="60">
        <f>SUM([1]tur!G280)</f>
        <v>0</v>
      </c>
      <c r="S23" s="62">
        <f t="shared" si="9"/>
        <v>0</v>
      </c>
      <c r="T23" s="78">
        <f>SUM([1]tur!I280)</f>
        <v>0</v>
      </c>
      <c r="U23" s="60">
        <f>SUM([1]tur!J280)</f>
        <v>0</v>
      </c>
      <c r="V23" s="60">
        <f t="shared" si="16"/>
        <v>0</v>
      </c>
      <c r="W23" s="61">
        <f t="shared" si="3"/>
        <v>0</v>
      </c>
      <c r="X23" s="60">
        <f>SUM([1]tur!M280)</f>
        <v>0</v>
      </c>
      <c r="Y23" s="62">
        <f t="shared" si="10"/>
        <v>0</v>
      </c>
      <c r="Z23" s="78">
        <f t="shared" si="4"/>
        <v>0</v>
      </c>
      <c r="AA23" s="60">
        <f t="shared" si="4"/>
        <v>0</v>
      </c>
      <c r="AB23" s="60">
        <f t="shared" si="17"/>
        <v>0</v>
      </c>
      <c r="AC23" s="61">
        <f t="shared" si="5"/>
        <v>0</v>
      </c>
      <c r="AD23" s="60">
        <f t="shared" si="6"/>
        <v>0</v>
      </c>
      <c r="AE23" s="61">
        <f t="shared" si="11"/>
        <v>0</v>
      </c>
      <c r="AF23" s="63">
        <f t="shared" si="12"/>
        <v>0</v>
      </c>
      <c r="AG23" s="52"/>
    </row>
    <row r="24" spans="1:33" ht="26.25" hidden="1" x14ac:dyDescent="0.25">
      <c r="A24" s="87" t="s">
        <v>354</v>
      </c>
      <c r="B24" s="78">
        <f>SUM([1]art!C13)</f>
        <v>11316000000</v>
      </c>
      <c r="C24" s="60">
        <f>SUM([1]art!D13)</f>
        <v>0</v>
      </c>
      <c r="D24" s="60">
        <f t="shared" si="13"/>
        <v>11316000000</v>
      </c>
      <c r="E24" s="61">
        <f t="shared" si="0"/>
        <v>0.1441656917565102</v>
      </c>
      <c r="F24" s="60">
        <f>SUM([1]art!G13)</f>
        <v>1542984597</v>
      </c>
      <c r="G24" s="62">
        <f t="shared" si="7"/>
        <v>13.63542415164369</v>
      </c>
      <c r="H24" s="78">
        <f>SUM([1]art!C199)</f>
        <v>0</v>
      </c>
      <c r="I24" s="60">
        <f>SUM([1]art!D199)</f>
        <v>0</v>
      </c>
      <c r="J24" s="60">
        <f t="shared" si="14"/>
        <v>0</v>
      </c>
      <c r="K24" s="61">
        <f t="shared" si="1"/>
        <v>0</v>
      </c>
      <c r="L24" s="60">
        <f>SUM([1]art!G199)</f>
        <v>0</v>
      </c>
      <c r="M24" s="62">
        <f t="shared" si="8"/>
        <v>0</v>
      </c>
      <c r="N24" s="78">
        <f>SUM([1]art!C280)</f>
        <v>1200000000</v>
      </c>
      <c r="O24" s="60">
        <f>SUM([1]art!D280)</f>
        <v>1111690000</v>
      </c>
      <c r="P24" s="60">
        <f t="shared" si="15"/>
        <v>2311690000</v>
      </c>
      <c r="Q24" s="61">
        <f t="shared" si="2"/>
        <v>3.4933154445787526E-2</v>
      </c>
      <c r="R24" s="60">
        <f>SUM([1]art!G280)</f>
        <v>37100549</v>
      </c>
      <c r="S24" s="62">
        <f t="shared" si="9"/>
        <v>1.6049102172004033</v>
      </c>
      <c r="T24" s="78">
        <f>SUM([1]art!I280)</f>
        <v>2274589451</v>
      </c>
      <c r="U24" s="60">
        <f>SUM([1]art!J280)</f>
        <v>0</v>
      </c>
      <c r="V24" s="60">
        <f t="shared" si="16"/>
        <v>2274589451</v>
      </c>
      <c r="W24" s="61">
        <f t="shared" si="3"/>
        <v>3.5870268703068357E-2</v>
      </c>
      <c r="X24" s="60">
        <f>SUM([1]art!M280)</f>
        <v>0</v>
      </c>
      <c r="Y24" s="62">
        <f t="shared" si="10"/>
        <v>0</v>
      </c>
      <c r="Z24" s="78">
        <f t="shared" si="4"/>
        <v>12516000000</v>
      </c>
      <c r="AA24" s="60">
        <f t="shared" si="4"/>
        <v>1111690000</v>
      </c>
      <c r="AB24" s="60">
        <f t="shared" si="17"/>
        <v>13627690000</v>
      </c>
      <c r="AC24" s="61">
        <f t="shared" si="5"/>
        <v>7.8656161201976618E-2</v>
      </c>
      <c r="AD24" s="60">
        <f t="shared" si="6"/>
        <v>1580085146</v>
      </c>
      <c r="AE24" s="61">
        <f t="shared" si="11"/>
        <v>11.594666051253</v>
      </c>
      <c r="AF24" s="63">
        <f t="shared" si="12"/>
        <v>12047604854</v>
      </c>
      <c r="AG24" s="52"/>
    </row>
    <row r="25" spans="1:33" ht="39" hidden="1" x14ac:dyDescent="0.25">
      <c r="A25" s="87" t="s">
        <v>355</v>
      </c>
      <c r="B25" s="78">
        <f>SUM([1]com!C13)</f>
        <v>0</v>
      </c>
      <c r="C25" s="60">
        <f>SUM([1]com!D13)</f>
        <v>0</v>
      </c>
      <c r="D25" s="60">
        <f t="shared" si="13"/>
        <v>0</v>
      </c>
      <c r="E25" s="61">
        <f t="shared" si="0"/>
        <v>0</v>
      </c>
      <c r="F25" s="60">
        <f>SUM([1]com!G13)</f>
        <v>0</v>
      </c>
      <c r="G25" s="62">
        <f t="shared" si="7"/>
        <v>0</v>
      </c>
      <c r="H25" s="78">
        <f>SUM([1]com!C199)</f>
        <v>0</v>
      </c>
      <c r="I25" s="60">
        <f>SUM([1]com!D199)</f>
        <v>0</v>
      </c>
      <c r="J25" s="60">
        <f t="shared" si="14"/>
        <v>0</v>
      </c>
      <c r="K25" s="61">
        <f t="shared" si="1"/>
        <v>0</v>
      </c>
      <c r="L25" s="60">
        <f>SUM([1]com!G199)</f>
        <v>0</v>
      </c>
      <c r="M25" s="62">
        <f t="shared" si="8"/>
        <v>0</v>
      </c>
      <c r="N25" s="78"/>
      <c r="O25" s="60"/>
      <c r="P25" s="60">
        <f t="shared" si="15"/>
        <v>0</v>
      </c>
      <c r="Q25" s="61"/>
      <c r="R25" s="60"/>
      <c r="S25" s="62"/>
      <c r="T25" s="78"/>
      <c r="U25" s="60"/>
      <c r="V25" s="60">
        <f t="shared" si="16"/>
        <v>0</v>
      </c>
      <c r="W25" s="61"/>
      <c r="X25" s="60"/>
      <c r="Y25" s="62"/>
      <c r="Z25" s="78">
        <f t="shared" si="4"/>
        <v>0</v>
      </c>
      <c r="AA25" s="60">
        <f t="shared" si="4"/>
        <v>0</v>
      </c>
      <c r="AB25" s="60">
        <f t="shared" ref="AB25" si="18">SUM(Z25:AA25)</f>
        <v>0</v>
      </c>
      <c r="AC25" s="61">
        <f t="shared" si="5"/>
        <v>0</v>
      </c>
      <c r="AD25" s="60">
        <f t="shared" si="6"/>
        <v>0</v>
      </c>
      <c r="AE25" s="61">
        <f t="shared" si="11"/>
        <v>0</v>
      </c>
      <c r="AF25" s="63">
        <f t="shared" si="12"/>
        <v>0</v>
      </c>
      <c r="AG25" s="52"/>
    </row>
    <row r="26" spans="1:33" ht="39" hidden="1" x14ac:dyDescent="0.25">
      <c r="A26" s="87" t="s">
        <v>356</v>
      </c>
      <c r="B26" s="78">
        <f>SUM([1]cat!C13)</f>
        <v>1600000000</v>
      </c>
      <c r="C26" s="60">
        <f>SUM([1]cat!D13)</f>
        <v>0</v>
      </c>
      <c r="D26" s="60">
        <f t="shared" si="13"/>
        <v>1600000000</v>
      </c>
      <c r="E26" s="61">
        <f t="shared" si="0"/>
        <v>2.0383979039450009E-2</v>
      </c>
      <c r="F26" s="60">
        <f>SUM([1]cat!G13)</f>
        <v>582879176</v>
      </c>
      <c r="G26" s="62">
        <f t="shared" si="7"/>
        <v>36.429948499999995</v>
      </c>
      <c r="H26" s="78">
        <f>SUM([1]cat!C199)</f>
        <v>0</v>
      </c>
      <c r="I26" s="60">
        <f>SUM([1]cat!D199)</f>
        <v>0</v>
      </c>
      <c r="J26" s="60">
        <f t="shared" si="14"/>
        <v>0</v>
      </c>
      <c r="K26" s="61">
        <f t="shared" si="1"/>
        <v>0</v>
      </c>
      <c r="L26" s="60">
        <f>SUM([1]cat!G199)</f>
        <v>0</v>
      </c>
      <c r="M26" s="62">
        <f t="shared" si="8"/>
        <v>0</v>
      </c>
      <c r="N26" s="78">
        <f>SUM([1]cat!C280)</f>
        <v>784932000</v>
      </c>
      <c r="O26" s="60">
        <f>SUM([1]cat!D280)</f>
        <v>0</v>
      </c>
      <c r="P26" s="60">
        <f t="shared" si="15"/>
        <v>784932000</v>
      </c>
      <c r="Q26" s="61">
        <f>IF(OR(P26=0,P$32=0),0,(P26/P$32)*100)</f>
        <v>1.186151723866128E-2</v>
      </c>
      <c r="R26" s="60">
        <f>SUM([1]cat!G280)</f>
        <v>784932000</v>
      </c>
      <c r="S26" s="62">
        <f t="shared" si="9"/>
        <v>100</v>
      </c>
      <c r="T26" s="78">
        <f>SUM([1]cat!I280)</f>
        <v>0</v>
      </c>
      <c r="U26" s="60">
        <f>SUM([1]cat!J280)</f>
        <v>0</v>
      </c>
      <c r="V26" s="60">
        <f t="shared" si="16"/>
        <v>0</v>
      </c>
      <c r="W26" s="61">
        <f>IF(OR(V26=0,V$32=0),0,(V26/V$32)*100)</f>
        <v>0</v>
      </c>
      <c r="X26" s="60">
        <f>SUM([1]cat!M280)</f>
        <v>0</v>
      </c>
      <c r="Y26" s="62">
        <f t="shared" ref="Y26:Y30" si="19">IF(OR(X26=0,V26=0),0,(X26/V26)*100)</f>
        <v>0</v>
      </c>
      <c r="Z26" s="78">
        <f t="shared" si="4"/>
        <v>2384932000</v>
      </c>
      <c r="AA26" s="60">
        <f t="shared" si="4"/>
        <v>0</v>
      </c>
      <c r="AB26" s="60">
        <f t="shared" si="17"/>
        <v>2384932000</v>
      </c>
      <c r="AC26" s="61">
        <f t="shared" si="5"/>
        <v>1.3765326027210225E-2</v>
      </c>
      <c r="AD26" s="60">
        <f t="shared" si="6"/>
        <v>1367811176</v>
      </c>
      <c r="AE26" s="61">
        <f t="shared" si="11"/>
        <v>57.352208616430154</v>
      </c>
      <c r="AF26" s="63">
        <f t="shared" si="12"/>
        <v>1017120824</v>
      </c>
      <c r="AG26" s="52"/>
    </row>
    <row r="27" spans="1:33" ht="51.75" hidden="1" x14ac:dyDescent="0.25">
      <c r="A27" s="87" t="s">
        <v>357</v>
      </c>
      <c r="B27" s="78">
        <f>SUM([1]via!C13)</f>
        <v>15000000000</v>
      </c>
      <c r="C27" s="60">
        <f>SUM([1]via!D13)</f>
        <v>0</v>
      </c>
      <c r="D27" s="60">
        <f t="shared" si="13"/>
        <v>15000000000</v>
      </c>
      <c r="E27" s="61">
        <f t="shared" si="0"/>
        <v>0.19109980349484385</v>
      </c>
      <c r="F27" s="60">
        <f>SUM([1]via!G13)</f>
        <v>0</v>
      </c>
      <c r="G27" s="62">
        <f t="shared" si="7"/>
        <v>0</v>
      </c>
      <c r="H27" s="78">
        <f>SUM([1]via!C199)</f>
        <v>0</v>
      </c>
      <c r="I27" s="60">
        <f>SUM([1]via!D199)</f>
        <v>0</v>
      </c>
      <c r="J27" s="60">
        <f t="shared" si="14"/>
        <v>0</v>
      </c>
      <c r="K27" s="61">
        <f t="shared" si="1"/>
        <v>0</v>
      </c>
      <c r="L27" s="60">
        <f>SUM([1]via!G199)</f>
        <v>0</v>
      </c>
      <c r="M27" s="62">
        <f t="shared" si="8"/>
        <v>0</v>
      </c>
      <c r="N27" s="78">
        <f>SUM([1]via!C280)</f>
        <v>108319976000</v>
      </c>
      <c r="O27" s="60">
        <f>SUM([1]via!D280)</f>
        <v>0</v>
      </c>
      <c r="P27" s="60">
        <f t="shared" si="15"/>
        <v>108319976000</v>
      </c>
      <c r="Q27" s="61">
        <f>IF(OR(P27=0,P$32=0),0,(P27/P$32)*100)</f>
        <v>1.6368797075611341</v>
      </c>
      <c r="R27" s="60">
        <f>SUM([1]via!G280)</f>
        <v>0</v>
      </c>
      <c r="S27" s="62">
        <f t="shared" si="9"/>
        <v>0</v>
      </c>
      <c r="T27" s="78">
        <f>SUM([1]via!I280)</f>
        <v>108319976000</v>
      </c>
      <c r="U27" s="60">
        <f>SUM([1]via!J280)</f>
        <v>0</v>
      </c>
      <c r="V27" s="60">
        <f t="shared" si="16"/>
        <v>108319976000</v>
      </c>
      <c r="W27" s="61">
        <f>IF(OR(V27=0,V$32=0),0,(V27/V$32)*100)</f>
        <v>1.7082056910629344</v>
      </c>
      <c r="X27" s="60">
        <f>SUM([1]via!M280)</f>
        <v>0</v>
      </c>
      <c r="Y27" s="62">
        <f t="shared" si="19"/>
        <v>0</v>
      </c>
      <c r="Z27" s="78">
        <f t="shared" si="4"/>
        <v>123319976000</v>
      </c>
      <c r="AA27" s="60">
        <f t="shared" si="4"/>
        <v>0</v>
      </c>
      <c r="AB27" s="60">
        <f t="shared" si="17"/>
        <v>123319976000</v>
      </c>
      <c r="AC27" s="61">
        <f t="shared" si="5"/>
        <v>0.7117769711286277</v>
      </c>
      <c r="AD27" s="60">
        <f t="shared" si="6"/>
        <v>0</v>
      </c>
      <c r="AE27" s="61">
        <f t="shared" si="11"/>
        <v>0</v>
      </c>
      <c r="AF27" s="63">
        <f t="shared" si="12"/>
        <v>123319976000</v>
      </c>
      <c r="AG27" s="52"/>
    </row>
    <row r="28" spans="1:33" ht="39" hidden="1" x14ac:dyDescent="0.25">
      <c r="A28" s="87" t="s">
        <v>358</v>
      </c>
      <c r="B28" s="78">
        <f>SUM([1]ues!C$13)</f>
        <v>1854437000</v>
      </c>
      <c r="C28" s="60">
        <f>SUM([1]ues!D$13)</f>
        <v>0</v>
      </c>
      <c r="D28" s="60">
        <f>SUM(B28:C28)</f>
        <v>1854437000</v>
      </c>
      <c r="E28" s="61">
        <f t="shared" si="0"/>
        <v>2.3625503086237849E-2</v>
      </c>
      <c r="F28" s="60">
        <f>SUM([1]ues!G$13)</f>
        <v>456143219</v>
      </c>
      <c r="G28" s="62">
        <f t="shared" si="7"/>
        <v>24.597396352639642</v>
      </c>
      <c r="H28" s="78">
        <f>SUM([1]ues!C$199)</f>
        <v>0</v>
      </c>
      <c r="I28" s="60">
        <f>SUM([1]ues!D$199)</f>
        <v>0</v>
      </c>
      <c r="J28" s="60">
        <f>SUM(H28:I28)</f>
        <v>0</v>
      </c>
      <c r="K28" s="61">
        <f t="shared" si="1"/>
        <v>0</v>
      </c>
      <c r="L28" s="60">
        <f>SUM([1]ues!G$199)</f>
        <v>0</v>
      </c>
      <c r="M28" s="62">
        <f t="shared" si="8"/>
        <v>0</v>
      </c>
      <c r="N28" s="78">
        <f>SUM([1]ues!C$280)</f>
        <v>4737223000</v>
      </c>
      <c r="O28" s="60">
        <f>SUM([1]ues!D$280)</f>
        <v>0</v>
      </c>
      <c r="P28" s="60">
        <f>SUM(N28:O28)</f>
        <v>4737223000</v>
      </c>
      <c r="Q28" s="61">
        <f>IF(OR(P28=0,P$32=0),0,(P28/P$32)*100)</f>
        <v>7.1586649898185709E-2</v>
      </c>
      <c r="R28" s="60">
        <f>SUM([1]ues!G$280)</f>
        <v>4680956094</v>
      </c>
      <c r="S28" s="62">
        <f t="shared" si="9"/>
        <v>98.812238604769078</v>
      </c>
      <c r="T28" s="78">
        <f>SUM([1]ues!I$280)</f>
        <v>56266906</v>
      </c>
      <c r="U28" s="60">
        <f>SUM([1]ues!J$280)</f>
        <v>0</v>
      </c>
      <c r="V28" s="60">
        <f>SUM(T28:U28)</f>
        <v>56266906</v>
      </c>
      <c r="W28" s="61">
        <f>IF(OR(V28=0,V$32=0),0,(V28/V$32)*100)</f>
        <v>8.8732893596378906E-4</v>
      </c>
      <c r="X28" s="60">
        <f>SUM([1]ues!M$280)</f>
        <v>0</v>
      </c>
      <c r="Y28" s="62">
        <f t="shared" si="19"/>
        <v>0</v>
      </c>
      <c r="Z28" s="78">
        <f t="shared" si="4"/>
        <v>6591660000</v>
      </c>
      <c r="AA28" s="60">
        <f t="shared" si="4"/>
        <v>0</v>
      </c>
      <c r="AB28" s="60">
        <f>SUM(Z28:AA28)</f>
        <v>6591660000</v>
      </c>
      <c r="AC28" s="61">
        <f t="shared" si="5"/>
        <v>3.8045675499561643E-2</v>
      </c>
      <c r="AD28" s="60">
        <f t="shared" si="6"/>
        <v>5137099313</v>
      </c>
      <c r="AE28" s="61">
        <f t="shared" si="11"/>
        <v>77.933317449625733</v>
      </c>
      <c r="AF28" s="63">
        <f t="shared" si="12"/>
        <v>1454560687</v>
      </c>
      <c r="AG28" s="52"/>
    </row>
    <row r="29" spans="1:33" ht="26.25" hidden="1" x14ac:dyDescent="0.25">
      <c r="A29" s="86" t="s">
        <v>359</v>
      </c>
      <c r="B29" s="77">
        <f>SUM(B9:B28)</f>
        <v>455065104000</v>
      </c>
      <c r="C29" s="71">
        <f>SUM(C9:C28)</f>
        <v>21926536894</v>
      </c>
      <c r="D29" s="71">
        <f>SUM(D9:D28)</f>
        <v>476991640894</v>
      </c>
      <c r="E29" s="75">
        <f t="shared" si="0"/>
        <v>6.0768672562351016</v>
      </c>
      <c r="F29" s="71">
        <f>SUM(F9:F28)</f>
        <v>149115373649</v>
      </c>
      <c r="G29" s="79">
        <f t="shared" si="7"/>
        <v>31.261632461634132</v>
      </c>
      <c r="H29" s="77">
        <f>SUM(H9:H28)</f>
        <v>523578319000</v>
      </c>
      <c r="I29" s="71">
        <f>SUM(I9:I28)</f>
        <v>0</v>
      </c>
      <c r="J29" s="71">
        <f t="shared" ref="J29" si="20">SUM(J9:J28)</f>
        <v>523578319000</v>
      </c>
      <c r="K29" s="75">
        <f t="shared" si="1"/>
        <v>18.314107757917927</v>
      </c>
      <c r="L29" s="71">
        <f>SUM(L9:L28)</f>
        <v>126950531451</v>
      </c>
      <c r="M29" s="79">
        <f t="shared" si="8"/>
        <v>24.246712830559357</v>
      </c>
      <c r="N29" s="77">
        <f>SUM(N9:N28)</f>
        <v>955397103000</v>
      </c>
      <c r="O29" s="71">
        <f>SUM(O9:O28)</f>
        <v>1440846009</v>
      </c>
      <c r="P29" s="71">
        <f t="shared" ref="P29" si="21">SUM(P9:P28)</f>
        <v>956837949009</v>
      </c>
      <c r="Q29" s="75">
        <f>IF(OR(P29=0,P$32=0),0,(P29/P$32)*100)</f>
        <v>14.459277780464493</v>
      </c>
      <c r="R29" s="71">
        <f>SUM(R9:R28)</f>
        <v>151320733063</v>
      </c>
      <c r="S29" s="79">
        <f t="shared" si="9"/>
        <v>15.814666759373763</v>
      </c>
      <c r="T29" s="77">
        <f>SUM(T9:T28)</f>
        <v>805517215946</v>
      </c>
      <c r="U29" s="71">
        <f>SUM(U9:U28)</f>
        <v>0</v>
      </c>
      <c r="V29" s="71">
        <f t="shared" ref="V29" si="22">SUM(V9:V28)</f>
        <v>805517215946</v>
      </c>
      <c r="W29" s="75">
        <f>IF(OR(V29=0,V$32=0),0,(V29/V$32)*100)</f>
        <v>12.703004038037527</v>
      </c>
      <c r="X29" s="71">
        <f>SUM(X9:X28)</f>
        <v>0</v>
      </c>
      <c r="Y29" s="79">
        <f t="shared" si="19"/>
        <v>0</v>
      </c>
      <c r="Z29" s="77">
        <f>SUM(Z9:Z28)</f>
        <v>1934040526000</v>
      </c>
      <c r="AA29" s="71">
        <f t="shared" ref="AA29:AB29" si="23">SUM(AA9:AA28)</f>
        <v>23367382903</v>
      </c>
      <c r="AB29" s="71">
        <f t="shared" si="23"/>
        <v>1957407908903</v>
      </c>
      <c r="AC29" s="75">
        <f t="shared" si="5"/>
        <v>11.297746868375956</v>
      </c>
      <c r="AD29" s="71">
        <f t="shared" ref="AD29" si="24">SUM(AD9:AD28)</f>
        <v>427386638163</v>
      </c>
      <c r="AE29" s="75">
        <f t="shared" si="11"/>
        <v>21.834316507003511</v>
      </c>
      <c r="AF29" s="76">
        <f t="shared" si="12"/>
        <v>1530021270740</v>
      </c>
      <c r="AG29" s="52"/>
    </row>
    <row r="30" spans="1:33" ht="39" hidden="1" x14ac:dyDescent="0.25">
      <c r="A30" s="87" t="s">
        <v>360</v>
      </c>
      <c r="B30" s="78">
        <f>SUM([1]uni!C13)</f>
        <v>53373899000</v>
      </c>
      <c r="C30" s="60">
        <f>SUM([1]uni!D13)</f>
        <v>0</v>
      </c>
      <c r="D30" s="60">
        <f>SUM(B30:C30)</f>
        <v>53373899000</v>
      </c>
      <c r="E30" s="61">
        <f t="shared" si="0"/>
        <v>0.67998277404357621</v>
      </c>
      <c r="F30" s="60">
        <f>SUM([1]uni!G13)</f>
        <v>17030086571</v>
      </c>
      <c r="G30" s="62">
        <f t="shared" si="7"/>
        <v>31.90714354782288</v>
      </c>
      <c r="H30" s="78">
        <f>SUM([1]uni!C199)</f>
        <v>17120651000</v>
      </c>
      <c r="I30" s="60">
        <f>SUM([1]uni!D199)</f>
        <v>0</v>
      </c>
      <c r="J30" s="60">
        <f>SUM(H30:I30)</f>
        <v>17120651000</v>
      </c>
      <c r="K30" s="61">
        <f t="shared" si="1"/>
        <v>0.5988587302441476</v>
      </c>
      <c r="L30" s="60">
        <f>SUM([1]uni!G199)</f>
        <v>4565506836</v>
      </c>
      <c r="M30" s="62">
        <f t="shared" si="8"/>
        <v>26.666666098152458</v>
      </c>
      <c r="N30" s="78">
        <f>SUM([1]uni!C280)</f>
        <v>17511645000</v>
      </c>
      <c r="O30" s="60">
        <f>SUM([1]uni!D280)</f>
        <v>0</v>
      </c>
      <c r="P30" s="60">
        <f>SUM(N30:O30)</f>
        <v>17511645000</v>
      </c>
      <c r="Q30" s="61">
        <f>IF(OR(P30=0,P$32=0),0,(P30/P$32)*100)</f>
        <v>0.26462760983730643</v>
      </c>
      <c r="R30" s="60">
        <f>SUM([1]uni!G280)</f>
        <v>15727500789</v>
      </c>
      <c r="S30" s="62">
        <f t="shared" si="9"/>
        <v>89.811669828848167</v>
      </c>
      <c r="T30" s="78">
        <f>SUM([1]uni!I280)</f>
        <v>1784144211</v>
      </c>
      <c r="U30" s="60">
        <f>SUM([1]uni!J280)</f>
        <v>0</v>
      </c>
      <c r="V30" s="60">
        <f>SUM(T30:U30)</f>
        <v>1784144211</v>
      </c>
      <c r="W30" s="61">
        <f>IF(OR(V30=0,V$32=0),0,(V30/V$32)*100)</f>
        <v>2.8135948764493712E-2</v>
      </c>
      <c r="X30" s="60">
        <f>SUM([1]uni!M280)</f>
        <v>0</v>
      </c>
      <c r="Y30" s="62">
        <f t="shared" si="19"/>
        <v>0</v>
      </c>
      <c r="Z30" s="78">
        <f>SUM(B30+H30+N30)</f>
        <v>88006195000</v>
      </c>
      <c r="AA30" s="60">
        <f>SUM(C30+I30+O30)</f>
        <v>0</v>
      </c>
      <c r="AB30" s="60">
        <f>SUM(Z30:AA30)</f>
        <v>88006195000</v>
      </c>
      <c r="AC30" s="61">
        <f t="shared" si="5"/>
        <v>0.50795325258298274</v>
      </c>
      <c r="AD30" s="60">
        <f>SUM(F30+L30+R30)</f>
        <v>37323094196</v>
      </c>
      <c r="AE30" s="61">
        <f t="shared" si="11"/>
        <v>42.409621499940997</v>
      </c>
      <c r="AF30" s="63">
        <f t="shared" si="12"/>
        <v>50683100804</v>
      </c>
      <c r="AG30" s="52"/>
    </row>
    <row r="31" spans="1:33" hidden="1" x14ac:dyDescent="0.25">
      <c r="A31" s="87" t="s">
        <v>361</v>
      </c>
      <c r="B31" s="78">
        <f>SUM([1]cont!C13)</f>
        <v>925000000</v>
      </c>
      <c r="C31" s="60">
        <f>SUM([1]cont!D13)</f>
        <v>0</v>
      </c>
      <c r="D31" s="60">
        <f>SUM(B31:C31)</f>
        <v>925000000</v>
      </c>
      <c r="E31" s="61">
        <f t="shared" si="0"/>
        <v>1.1784487882182037E-2</v>
      </c>
      <c r="F31" s="60">
        <f>SUM([1]cont!G13)</f>
        <v>0</v>
      </c>
      <c r="G31" s="62">
        <f t="shared" si="7"/>
        <v>0</v>
      </c>
      <c r="H31" s="78">
        <f>SUM([1]cont!C199)</f>
        <v>0</v>
      </c>
      <c r="I31" s="60">
        <f>SUM([1]cont!D199)</f>
        <v>0</v>
      </c>
      <c r="J31" s="60">
        <f>SUM(H31:I31)</f>
        <v>0</v>
      </c>
      <c r="K31" s="61">
        <f t="shared" si="1"/>
        <v>0</v>
      </c>
      <c r="L31" s="60">
        <f>SUM([1]cont!G199)</f>
        <v>0</v>
      </c>
      <c r="M31" s="62">
        <f t="shared" si="8"/>
        <v>0</v>
      </c>
      <c r="N31" s="78">
        <f>SUM([1]cont!C280)</f>
        <v>0</v>
      </c>
      <c r="O31" s="60">
        <f>SUM([1]cont!D280)</f>
        <v>0</v>
      </c>
      <c r="P31" s="60">
        <f>SUM(N31:O31)</f>
        <v>0</v>
      </c>
      <c r="Q31" s="61"/>
      <c r="R31" s="60">
        <f>SUM([1]cont!G280)</f>
        <v>0</v>
      </c>
      <c r="S31" s="62"/>
      <c r="T31" s="78">
        <f>SUM([1]cont!I280)</f>
        <v>0</v>
      </c>
      <c r="U31" s="60">
        <f>SUM([1]cont!J280)</f>
        <v>0</v>
      </c>
      <c r="V31" s="60">
        <f>SUM(T31:U31)</f>
        <v>0</v>
      </c>
      <c r="W31" s="61"/>
      <c r="X31" s="60">
        <f>SUM([1]cont!M280)</f>
        <v>0</v>
      </c>
      <c r="Y31" s="62"/>
      <c r="Z31" s="78">
        <f>SUM(B31+H31+N31)</f>
        <v>925000000</v>
      </c>
      <c r="AA31" s="60">
        <f>SUM(C31+I31+O31)</f>
        <v>0</v>
      </c>
      <c r="AB31" s="60">
        <f>SUM(Z31:AA31)</f>
        <v>925000000</v>
      </c>
      <c r="AC31" s="61">
        <f t="shared" si="5"/>
        <v>5.3389055013599793E-3</v>
      </c>
      <c r="AD31" s="60">
        <f>SUM(F31+L31+R31)</f>
        <v>0</v>
      </c>
      <c r="AE31" s="61">
        <f t="shared" si="11"/>
        <v>0</v>
      </c>
      <c r="AF31" s="63">
        <f t="shared" si="12"/>
        <v>925000000</v>
      </c>
      <c r="AG31" s="52"/>
    </row>
    <row r="32" spans="1:33" ht="26.25" hidden="1" x14ac:dyDescent="0.25">
      <c r="A32" s="86" t="s">
        <v>362</v>
      </c>
      <c r="B32" s="77">
        <f>SUM(B29:B31)+B8</f>
        <v>7827375098000</v>
      </c>
      <c r="C32" s="71">
        <f>SUM(C29:C31)+C8</f>
        <v>21926536894</v>
      </c>
      <c r="D32" s="71">
        <f>SUM(D29:D31)+D8</f>
        <v>7849301634894</v>
      </c>
      <c r="E32" s="75">
        <f t="shared" si="0"/>
        <v>100</v>
      </c>
      <c r="F32" s="71">
        <f>SUM(F29:F31)+F8</f>
        <v>1837857007277</v>
      </c>
      <c r="G32" s="79">
        <f t="shared" si="7"/>
        <v>23.414274196150433</v>
      </c>
      <c r="H32" s="77">
        <f>SUM(H29:H31)+H8</f>
        <v>2858879755000</v>
      </c>
      <c r="I32" s="71">
        <f>SUM(I29:I31)+I8</f>
        <v>0</v>
      </c>
      <c r="J32" s="71">
        <f t="shared" ref="J32" si="25">SUM(J29:J31)+J8</f>
        <v>2858879755000</v>
      </c>
      <c r="K32" s="75">
        <f t="shared" si="1"/>
        <v>100</v>
      </c>
      <c r="L32" s="71">
        <f>SUM(L29:L31)+L8</f>
        <v>627086538982</v>
      </c>
      <c r="M32" s="79">
        <f t="shared" si="8"/>
        <v>21.934694451043814</v>
      </c>
      <c r="N32" s="77">
        <f>SUM(N29:N31)+N8</f>
        <v>6616026247000</v>
      </c>
      <c r="O32" s="71">
        <f>SUM(O29:O31)+O8</f>
        <v>1440846009</v>
      </c>
      <c r="P32" s="71">
        <f t="shared" ref="P32" si="26">SUM(P29:P31)+P8</f>
        <v>6617467093009</v>
      </c>
      <c r="Q32" s="75">
        <f>IF(OR(P32=0,P$32=0),0,(P32/P$32)*100)</f>
        <v>100</v>
      </c>
      <c r="R32" s="71">
        <f>SUM(R29:R31)+R8</f>
        <v>276311776251</v>
      </c>
      <c r="S32" s="79">
        <f t="shared" si="9"/>
        <v>4.1754915040364704</v>
      </c>
      <c r="T32" s="77">
        <f>SUM(T29:T31)+T8</f>
        <v>6341155316758</v>
      </c>
      <c r="U32" s="71">
        <f>SUM(U29:U31)+U8</f>
        <v>0</v>
      </c>
      <c r="V32" s="71">
        <f t="shared" ref="V32" si="27">SUM(V29:V31)+V8</f>
        <v>6341155316758</v>
      </c>
      <c r="W32" s="75">
        <f>IF(OR(V32=0,V$32=0),0,(V32/V$32)*100)</f>
        <v>100</v>
      </c>
      <c r="X32" s="71">
        <f>SUM(X29:X31)+X8</f>
        <v>0</v>
      </c>
      <c r="Y32" s="79">
        <f t="shared" ref="Y32:Y40" si="28">IF(OR(X32=0,V32=0),0,(X32/V32)*100)</f>
        <v>0</v>
      </c>
      <c r="Z32" s="77">
        <f>SUM(Z29:Z31)+Z8</f>
        <v>17302281100000</v>
      </c>
      <c r="AA32" s="71">
        <f>SUM(AA29:AA31)+AA8</f>
        <v>23367382903</v>
      </c>
      <c r="AB32" s="71">
        <f t="shared" ref="AB32" si="29">SUM(AB29:AB31)+AB8</f>
        <v>17325648482903</v>
      </c>
      <c r="AC32" s="75">
        <f t="shared" si="5"/>
        <v>100</v>
      </c>
      <c r="AD32" s="71">
        <f>SUM(AD29:AD31)+AD8</f>
        <v>2741255322510</v>
      </c>
      <c r="AE32" s="75">
        <f t="shared" si="11"/>
        <v>15.821949321060499</v>
      </c>
      <c r="AF32" s="76">
        <f t="shared" si="12"/>
        <v>14584393160393</v>
      </c>
      <c r="AG32" s="49"/>
    </row>
    <row r="33" spans="1:34" hidden="1" x14ac:dyDescent="0.25">
      <c r="A33" s="88" t="s">
        <v>363</v>
      </c>
      <c r="B33" s="78">
        <f>SUM([2]ilot!C$13)</f>
        <v>61404377000</v>
      </c>
      <c r="C33" s="60">
        <f>SUM([2]ieaab!D$13)</f>
        <v>0</v>
      </c>
      <c r="D33" s="60">
        <f t="shared" ref="D33:D40" si="30">SUM(B33:C33)</f>
        <v>61404377000</v>
      </c>
      <c r="E33" s="61">
        <f t="shared" si="0"/>
        <v>0.78229095856155395</v>
      </c>
      <c r="F33" s="60">
        <f>SUM([2]ilot!G$13)</f>
        <v>12055103751</v>
      </c>
      <c r="G33" s="62">
        <f t="shared" si="7"/>
        <v>19.632319941948111</v>
      </c>
      <c r="H33" s="78">
        <f>SUM([2]ilot!C$218)</f>
        <v>0</v>
      </c>
      <c r="I33" s="60">
        <f>SUM([2]ilot!D$218)</f>
        <v>0</v>
      </c>
      <c r="J33" s="60">
        <f t="shared" ref="J33:J40" si="31">SUM(H33:I33)</f>
        <v>0</v>
      </c>
      <c r="K33" s="61">
        <f t="shared" si="1"/>
        <v>0</v>
      </c>
      <c r="L33" s="60">
        <f>SUM([2]ilot!G$218)</f>
        <v>0</v>
      </c>
      <c r="M33" s="62">
        <f t="shared" si="8"/>
        <v>0</v>
      </c>
      <c r="N33" s="78">
        <f>SUM([2]ilot!C$300)</f>
        <v>1240000000</v>
      </c>
      <c r="O33" s="60">
        <f>SUM([2]ilot!D$300)</f>
        <v>0</v>
      </c>
      <c r="P33" s="60">
        <f t="shared" ref="P33:P40" si="32">SUM(N33:O33)</f>
        <v>1240000000</v>
      </c>
      <c r="Q33" s="61">
        <f t="shared" ref="Q33:Q40" si="33">IF(OR(P33=0,P$32=0),0,(P33/P$32)*100)</f>
        <v>1.8738287362395706E-2</v>
      </c>
      <c r="R33" s="60">
        <f>SUM([2]ilot!G$300)</f>
        <v>205345023</v>
      </c>
      <c r="S33" s="62">
        <f t="shared" si="9"/>
        <v>16.5600825</v>
      </c>
      <c r="T33" s="78">
        <f>SUM([2]ilot!C$8)</f>
        <v>3582472000</v>
      </c>
      <c r="U33" s="60">
        <f>SUM([2]ieaab!D$8)</f>
        <v>0</v>
      </c>
      <c r="V33" s="60">
        <f t="shared" ref="V33:V40" si="34">SUM(T33:U33)</f>
        <v>3582472000</v>
      </c>
      <c r="W33" s="61">
        <f t="shared" ref="W33:W40" si="35">IF(OR(V33=0,V$32=0),0,(V33/V$32)*100)</f>
        <v>5.6495572510776887E-2</v>
      </c>
      <c r="X33" s="60">
        <f>SUM([2]ilot!G$8)</f>
        <v>0</v>
      </c>
      <c r="Y33" s="62">
        <f t="shared" si="28"/>
        <v>0</v>
      </c>
      <c r="Z33" s="78">
        <f>SUM(B33+H33+N33+T33)</f>
        <v>66226849000</v>
      </c>
      <c r="AA33" s="60">
        <f>SUM(C33+I33+O33+U33)</f>
        <v>0</v>
      </c>
      <c r="AB33" s="60">
        <f t="shared" ref="AB33:AB39" si="36">SUM(Z33:AA33)</f>
        <v>66226849000</v>
      </c>
      <c r="AC33" s="61">
        <f t="shared" si="5"/>
        <v>0.38224744698793151</v>
      </c>
      <c r="AD33" s="60">
        <f>SUM(F33+L33+R33+X33)</f>
        <v>12260448774</v>
      </c>
      <c r="AE33" s="61">
        <f t="shared" si="11"/>
        <v>18.512807055035942</v>
      </c>
      <c r="AF33" s="63">
        <f t="shared" si="12"/>
        <v>53966400226</v>
      </c>
      <c r="AG33" s="67">
        <f>SUM([2]Hoja17!BD55)</f>
        <v>66226849000</v>
      </c>
      <c r="AH33" s="67">
        <f>SUM(Z33-AG33)</f>
        <v>0</v>
      </c>
    </row>
    <row r="34" spans="1:34" hidden="1" x14ac:dyDescent="0.25">
      <c r="A34" s="88" t="s">
        <v>364</v>
      </c>
      <c r="B34" s="78">
        <f>SUM([2]ican!C$13)</f>
        <v>9244000000</v>
      </c>
      <c r="C34" s="60">
        <f>SUM([2]ican!D$13)</f>
        <v>0</v>
      </c>
      <c r="D34" s="60">
        <f t="shared" si="30"/>
        <v>9244000000</v>
      </c>
      <c r="E34" s="61">
        <f t="shared" si="0"/>
        <v>0.11776843890042245</v>
      </c>
      <c r="F34" s="60">
        <f>SUM([2]ican!G$13)</f>
        <v>2125995799</v>
      </c>
      <c r="G34" s="62">
        <f t="shared" si="7"/>
        <v>22.998656414971876</v>
      </c>
      <c r="H34" s="78">
        <f>SUM([2]ican!C$218)</f>
        <v>19227412000</v>
      </c>
      <c r="I34" s="60">
        <f>SUM([2]ican!D$218)</f>
        <v>0</v>
      </c>
      <c r="J34" s="60">
        <f t="shared" si="31"/>
        <v>19227412000</v>
      </c>
      <c r="K34" s="61">
        <f t="shared" si="1"/>
        <v>0.67255056692651971</v>
      </c>
      <c r="L34" s="60">
        <f>SUM([2]ican!G$218)</f>
        <v>9075361701</v>
      </c>
      <c r="M34" s="62">
        <f t="shared" si="8"/>
        <v>47.20012085349812</v>
      </c>
      <c r="N34" s="78">
        <f>SUM([2]ican!C$300)</f>
        <v>4290000000</v>
      </c>
      <c r="O34" s="60">
        <f>SUM([2]ican!D$300)</f>
        <v>0</v>
      </c>
      <c r="P34" s="60">
        <f t="shared" si="32"/>
        <v>4290000000</v>
      </c>
      <c r="Q34" s="61">
        <f t="shared" si="33"/>
        <v>6.4828429665062567E-2</v>
      </c>
      <c r="R34" s="60">
        <f>SUM([2]ican!G$300)</f>
        <v>4030453742</v>
      </c>
      <c r="S34" s="62">
        <f t="shared" si="9"/>
        <v>93.949970675990684</v>
      </c>
      <c r="T34" s="78">
        <f>SUM([2]ican!C$8)</f>
        <v>0</v>
      </c>
      <c r="U34" s="60">
        <f>SUM([2]ican!D$8)</f>
        <v>0</v>
      </c>
      <c r="V34" s="60">
        <f t="shared" si="34"/>
        <v>0</v>
      </c>
      <c r="W34" s="61">
        <f t="shared" si="35"/>
        <v>0</v>
      </c>
      <c r="X34" s="60">
        <f>SUM([2]ican!G$8)</f>
        <v>0</v>
      </c>
      <c r="Y34" s="62">
        <f t="shared" si="28"/>
        <v>0</v>
      </c>
      <c r="Z34" s="78">
        <f t="shared" ref="Z34:Z39" si="37">SUM(B34+H34+N34+T34)</f>
        <v>32761412000</v>
      </c>
      <c r="AA34" s="60">
        <f t="shared" ref="AA34:AA39" si="38">SUM(C34+I34+O34+U34)</f>
        <v>0</v>
      </c>
      <c r="AB34" s="60">
        <f t="shared" si="36"/>
        <v>32761412000</v>
      </c>
      <c r="AC34" s="61">
        <f t="shared" si="5"/>
        <v>0.18909198136121172</v>
      </c>
      <c r="AD34" s="60">
        <f t="shared" ref="AD34:AD39" si="39">SUM(F34+L34+R34+X34)</f>
        <v>15231811242</v>
      </c>
      <c r="AE34" s="61">
        <f t="shared" si="11"/>
        <v>46.493146394300709</v>
      </c>
      <c r="AF34" s="63">
        <f t="shared" si="12"/>
        <v>17529600758</v>
      </c>
      <c r="AG34" s="67">
        <f>SUM([2]Hoja17!BD56)</f>
        <v>35791412000</v>
      </c>
      <c r="AH34" s="67">
        <f t="shared" ref="AH34:AH40" si="40">SUM(Z34-AG34)</f>
        <v>-3030000000</v>
      </c>
    </row>
    <row r="35" spans="1:34" hidden="1" x14ac:dyDescent="0.25">
      <c r="A35" s="88" t="s">
        <v>365</v>
      </c>
      <c r="B35" s="78">
        <f>SUM([2]imet!C$13)</f>
        <v>88932390483</v>
      </c>
      <c r="C35" s="60">
        <f>SUM([2]imet!D$13)</f>
        <v>0</v>
      </c>
      <c r="D35" s="60">
        <f t="shared" si="30"/>
        <v>88932390483</v>
      </c>
      <c r="E35" s="61">
        <f t="shared" si="0"/>
        <v>1.1329974897085349</v>
      </c>
      <c r="F35" s="60">
        <f>SUM([2]imet!G$13)</f>
        <v>22909139566</v>
      </c>
      <c r="G35" s="62">
        <f t="shared" si="7"/>
        <v>25.760175164052551</v>
      </c>
      <c r="H35" s="78">
        <f>SUM([2]imet!C$218)</f>
        <v>12000000000</v>
      </c>
      <c r="I35" s="60">
        <f>SUM([2]imet!D$218)</f>
        <v>0</v>
      </c>
      <c r="J35" s="60">
        <f t="shared" si="31"/>
        <v>12000000000</v>
      </c>
      <c r="K35" s="61">
        <f t="shared" si="1"/>
        <v>0.4197448311357887</v>
      </c>
      <c r="L35" s="60">
        <f>SUM([2]imet!G$218)</f>
        <v>3000000000</v>
      </c>
      <c r="M35" s="62">
        <f t="shared" si="8"/>
        <v>25</v>
      </c>
      <c r="N35" s="78">
        <f>SUM([2]imet!C$300)</f>
        <v>556834223</v>
      </c>
      <c r="O35" s="60">
        <f>SUM([2]imet!D$300)</f>
        <v>0</v>
      </c>
      <c r="P35" s="60">
        <f t="shared" si="32"/>
        <v>556834223</v>
      </c>
      <c r="Q35" s="61">
        <f t="shared" si="33"/>
        <v>8.4146126482180107E-3</v>
      </c>
      <c r="R35" s="60">
        <f>SUM([2]imet!G$300)</f>
        <v>103020589</v>
      </c>
      <c r="S35" s="62">
        <f t="shared" si="9"/>
        <v>18.501123807542985</v>
      </c>
      <c r="T35" s="78">
        <f>SUM([2]imet!C$8)</f>
        <v>6382617647</v>
      </c>
      <c r="U35" s="60">
        <f>SUM([2]imet!D$8)</f>
        <v>0</v>
      </c>
      <c r="V35" s="60">
        <f t="shared" si="34"/>
        <v>6382617647</v>
      </c>
      <c r="W35" s="61">
        <f t="shared" si="35"/>
        <v>0.10065386082142518</v>
      </c>
      <c r="X35" s="60">
        <f>SUM([2]imet!G$8)</f>
        <v>14904913445</v>
      </c>
      <c r="Y35" s="62">
        <f t="shared" si="28"/>
        <v>233.5235207455315</v>
      </c>
      <c r="Z35" s="78">
        <f t="shared" si="37"/>
        <v>107871842353</v>
      </c>
      <c r="AA35" s="60">
        <f t="shared" si="38"/>
        <v>0</v>
      </c>
      <c r="AB35" s="60">
        <f t="shared" si="36"/>
        <v>107871842353</v>
      </c>
      <c r="AC35" s="61">
        <f t="shared" si="5"/>
        <v>0.62261359197866817</v>
      </c>
      <c r="AD35" s="60">
        <f t="shared" si="39"/>
        <v>40917073600</v>
      </c>
      <c r="AE35" s="61">
        <f t="shared" si="11"/>
        <v>37.931190111783664</v>
      </c>
      <c r="AF35" s="63">
        <f t="shared" si="12"/>
        <v>66954768753</v>
      </c>
      <c r="AG35" s="67">
        <f>SUM([2]Hoja17!BD57)</f>
        <v>107871842353</v>
      </c>
      <c r="AH35" s="67">
        <f t="shared" si="40"/>
        <v>0</v>
      </c>
    </row>
    <row r="36" spans="1:34" hidden="1" x14ac:dyDescent="0.25">
      <c r="A36" s="88" t="s">
        <v>366</v>
      </c>
      <c r="B36" s="78">
        <f>SUM([2]itra!C$13)</f>
        <v>135770554613</v>
      </c>
      <c r="C36" s="60">
        <f>SUM([2]itra!D$13)</f>
        <v>0</v>
      </c>
      <c r="D36" s="60">
        <f t="shared" si="30"/>
        <v>135770554613</v>
      </c>
      <c r="E36" s="61">
        <f t="shared" si="0"/>
        <v>1.7297150871286846</v>
      </c>
      <c r="F36" s="60">
        <f>SUM([2]itra!G$13)</f>
        <v>26270716873</v>
      </c>
      <c r="G36" s="62">
        <f t="shared" si="7"/>
        <v>19.349347837520423</v>
      </c>
      <c r="H36" s="78">
        <f>SUM([2]itra!C$218)</f>
        <v>3668209793382</v>
      </c>
      <c r="I36" s="60">
        <f>SUM([2]itra!D$218)</f>
        <v>-200000000</v>
      </c>
      <c r="J36" s="60">
        <f t="shared" si="31"/>
        <v>3668009793382</v>
      </c>
      <c r="K36" s="61">
        <f t="shared" si="1"/>
        <v>128.30234594396222</v>
      </c>
      <c r="L36" s="60">
        <f>SUM([2]itra!G$218)</f>
        <v>316273214460</v>
      </c>
      <c r="M36" s="62">
        <f t="shared" si="8"/>
        <v>8.6224746463500548</v>
      </c>
      <c r="N36" s="78">
        <f>SUM([2]itra!C$300)</f>
        <v>22000000000</v>
      </c>
      <c r="O36" s="60">
        <f>SUM([2]itra!D$300)</f>
        <v>0</v>
      </c>
      <c r="P36" s="60">
        <f t="shared" si="32"/>
        <v>22000000000</v>
      </c>
      <c r="Q36" s="61">
        <f t="shared" si="33"/>
        <v>0.33245348546185932</v>
      </c>
      <c r="R36" s="60">
        <f>SUM([2]itra!G$300)</f>
        <v>2032101450</v>
      </c>
      <c r="S36" s="62">
        <f t="shared" si="9"/>
        <v>9.2368247727272728</v>
      </c>
      <c r="T36" s="78">
        <f>SUM([2]itra!C$8)</f>
        <v>522009477908</v>
      </c>
      <c r="U36" s="60">
        <f>SUM([2]itra!D$8)</f>
        <v>0</v>
      </c>
      <c r="V36" s="60">
        <f t="shared" si="34"/>
        <v>522009477908</v>
      </c>
      <c r="W36" s="61">
        <f t="shared" si="35"/>
        <v>8.2320878740892329</v>
      </c>
      <c r="X36" s="60">
        <f>SUM([2]itra!G$8)</f>
        <v>0</v>
      </c>
      <c r="Y36" s="62">
        <f t="shared" si="28"/>
        <v>0</v>
      </c>
      <c r="Z36" s="78">
        <f t="shared" si="37"/>
        <v>4347989825903</v>
      </c>
      <c r="AA36" s="60">
        <f t="shared" si="38"/>
        <v>-200000000</v>
      </c>
      <c r="AB36" s="60">
        <f t="shared" si="36"/>
        <v>4347789825903</v>
      </c>
      <c r="AC36" s="61">
        <f t="shared" si="5"/>
        <v>25.094528670562671</v>
      </c>
      <c r="AD36" s="60">
        <f t="shared" si="39"/>
        <v>344576032783</v>
      </c>
      <c r="AE36" s="61">
        <f t="shared" si="11"/>
        <v>7.9253148514701817</v>
      </c>
      <c r="AF36" s="63">
        <f t="shared" si="12"/>
        <v>4003213793120</v>
      </c>
      <c r="AG36" s="67">
        <f>SUM([2]Hoja17!BD58)</f>
        <v>4347989825903</v>
      </c>
      <c r="AH36" s="67">
        <f t="shared" si="40"/>
        <v>0</v>
      </c>
    </row>
    <row r="37" spans="1:34" hidden="1" x14ac:dyDescent="0.25">
      <c r="A37" s="88" t="s">
        <v>367</v>
      </c>
      <c r="B37" s="78">
        <f>SUM([2]ieru!C$13)</f>
        <v>11300000000</v>
      </c>
      <c r="C37" s="60">
        <f>SUM([2]ieru!D$13)</f>
        <v>0</v>
      </c>
      <c r="D37" s="60">
        <f t="shared" si="30"/>
        <v>11300000000</v>
      </c>
      <c r="E37" s="61">
        <f t="shared" si="0"/>
        <v>0.14396185196611572</v>
      </c>
      <c r="F37" s="60">
        <f>SUM([2]ieru!G$13)</f>
        <v>11315605172</v>
      </c>
      <c r="G37" s="62">
        <f t="shared" si="7"/>
        <v>100.13809886725664</v>
      </c>
      <c r="H37" s="78">
        <f>SUM([2]ieru!C$218)</f>
        <v>0</v>
      </c>
      <c r="I37" s="60">
        <f>SUM([2]ieru!D$218)</f>
        <v>0</v>
      </c>
      <c r="J37" s="60">
        <f t="shared" si="31"/>
        <v>0</v>
      </c>
      <c r="K37" s="61">
        <f t="shared" si="1"/>
        <v>0</v>
      </c>
      <c r="L37" s="60">
        <f>SUM([2]ieru!G$218)</f>
        <v>0</v>
      </c>
      <c r="M37" s="62">
        <f t="shared" si="8"/>
        <v>0</v>
      </c>
      <c r="N37" s="78">
        <f>SUM([2]ieru!C$300)</f>
        <v>183320000000</v>
      </c>
      <c r="O37" s="60">
        <f>SUM([2]ieru!D$300)</f>
        <v>0</v>
      </c>
      <c r="P37" s="60">
        <f t="shared" si="32"/>
        <v>183320000000</v>
      </c>
      <c r="Q37" s="61">
        <f t="shared" si="33"/>
        <v>2.7702442252212753</v>
      </c>
      <c r="R37" s="60">
        <f>SUM([2]ieru!G$300)</f>
        <v>16510738553</v>
      </c>
      <c r="S37" s="62">
        <f t="shared" si="9"/>
        <v>9.0065124116299362</v>
      </c>
      <c r="T37" s="78">
        <f>SUM([2]ieru!C$8)</f>
        <v>10912544504</v>
      </c>
      <c r="U37" s="60">
        <f>SUM([2]ieru!D$8)</f>
        <v>0</v>
      </c>
      <c r="V37" s="60">
        <f t="shared" si="34"/>
        <v>10912544504</v>
      </c>
      <c r="W37" s="61">
        <f t="shared" si="35"/>
        <v>0.17209079353664505</v>
      </c>
      <c r="X37" s="60">
        <f>SUM([2]ieru!G$8)</f>
        <v>0</v>
      </c>
      <c r="Y37" s="62">
        <f t="shared" si="28"/>
        <v>0</v>
      </c>
      <c r="Z37" s="78">
        <f t="shared" si="37"/>
        <v>205532544504</v>
      </c>
      <c r="AA37" s="60">
        <f t="shared" si="38"/>
        <v>0</v>
      </c>
      <c r="AB37" s="60">
        <f t="shared" si="36"/>
        <v>205532544504</v>
      </c>
      <c r="AC37" s="61">
        <f t="shared" si="5"/>
        <v>1.1862906297955895</v>
      </c>
      <c r="AD37" s="60">
        <f t="shared" si="39"/>
        <v>27826343725</v>
      </c>
      <c r="AE37" s="61">
        <f t="shared" si="11"/>
        <v>13.538655784246595</v>
      </c>
      <c r="AF37" s="63">
        <f t="shared" si="12"/>
        <v>177706200779</v>
      </c>
      <c r="AG37" s="67">
        <f>SUM([2]Hoja17!BD59)</f>
        <v>205532544504</v>
      </c>
      <c r="AH37" s="67">
        <f t="shared" si="40"/>
        <v>0</v>
      </c>
    </row>
    <row r="38" spans="1:34" hidden="1" x14ac:dyDescent="0.25">
      <c r="A38" s="88" t="s">
        <v>368</v>
      </c>
      <c r="B38" s="78">
        <f>SUM([2]iagu!C$13)</f>
        <v>153416571820</v>
      </c>
      <c r="C38" s="60">
        <f>SUM([2]iagu!D$13)</f>
        <v>0</v>
      </c>
      <c r="D38" s="60">
        <f t="shared" si="30"/>
        <v>153416571820</v>
      </c>
      <c r="E38" s="61">
        <f t="shared" si="0"/>
        <v>1.9545251151769731</v>
      </c>
      <c r="F38" s="60">
        <f>SUM([2]iagu!G$13)</f>
        <v>26635064598</v>
      </c>
      <c r="G38" s="62">
        <f t="shared" si="7"/>
        <v>17.361269569528829</v>
      </c>
      <c r="H38" s="78">
        <f>SUM([2]iagu!C$218)</f>
        <v>0</v>
      </c>
      <c r="I38" s="60">
        <f>SUM([2]iagu!D$218)</f>
        <v>0</v>
      </c>
      <c r="J38" s="60">
        <f t="shared" si="31"/>
        <v>0</v>
      </c>
      <c r="K38" s="61">
        <f t="shared" si="1"/>
        <v>0</v>
      </c>
      <c r="L38" s="60">
        <f>SUM([2]iagu!G$218)</f>
        <v>0</v>
      </c>
      <c r="M38" s="62">
        <f t="shared" si="8"/>
        <v>0</v>
      </c>
      <c r="N38" s="78">
        <f>SUM([2]iagu!C$300)</f>
        <v>42255399</v>
      </c>
      <c r="O38" s="60">
        <f>SUM([2]iagu!D$300)</f>
        <v>0</v>
      </c>
      <c r="P38" s="60">
        <f t="shared" si="32"/>
        <v>42255399</v>
      </c>
      <c r="Q38" s="61">
        <f t="shared" si="33"/>
        <v>6.3854339441507112E-4</v>
      </c>
      <c r="R38" s="60">
        <f>SUM([2]iagu!G$300)</f>
        <v>61351218</v>
      </c>
      <c r="S38" s="62">
        <f t="shared" si="9"/>
        <v>145.19142985728286</v>
      </c>
      <c r="T38" s="78">
        <f>SUM([2]iagu!C$8)</f>
        <v>0</v>
      </c>
      <c r="U38" s="60">
        <f>SUM([2]iagu!D$8)</f>
        <v>0</v>
      </c>
      <c r="V38" s="60">
        <f t="shared" si="34"/>
        <v>0</v>
      </c>
      <c r="W38" s="61">
        <f t="shared" si="35"/>
        <v>0</v>
      </c>
      <c r="X38" s="60">
        <f>SUM([2]iagu!G$8)</f>
        <v>0</v>
      </c>
      <c r="Y38" s="62">
        <f t="shared" si="28"/>
        <v>0</v>
      </c>
      <c r="Z38" s="78">
        <f t="shared" si="37"/>
        <v>153458827219</v>
      </c>
      <c r="AA38" s="60">
        <f t="shared" si="38"/>
        <v>0</v>
      </c>
      <c r="AB38" s="60">
        <f t="shared" si="36"/>
        <v>153458827219</v>
      </c>
      <c r="AC38" s="61">
        <f t="shared" si="5"/>
        <v>0.88573208310461571</v>
      </c>
      <c r="AD38" s="60">
        <f t="shared" si="39"/>
        <v>26696415816</v>
      </c>
      <c r="AE38" s="61">
        <f t="shared" si="11"/>
        <v>17.396468029761323</v>
      </c>
      <c r="AF38" s="63">
        <f t="shared" si="12"/>
        <v>126762411403</v>
      </c>
      <c r="AG38" s="67">
        <f>SUM([2]Hoja17!BD60)</f>
        <v>153458827219</v>
      </c>
      <c r="AH38" s="67">
        <f t="shared" si="40"/>
        <v>0</v>
      </c>
    </row>
    <row r="39" spans="1:34" hidden="1" x14ac:dyDescent="0.25">
      <c r="A39" s="88" t="s">
        <v>369</v>
      </c>
      <c r="B39" s="78">
        <f>SUM([2]ieaab!C13)</f>
        <v>1288277213000</v>
      </c>
      <c r="C39" s="60">
        <f>SUM([2]ieaab!D13)</f>
        <v>0</v>
      </c>
      <c r="D39" s="60">
        <f t="shared" si="30"/>
        <v>1288277213000</v>
      </c>
      <c r="E39" s="61">
        <f t="shared" si="0"/>
        <v>16.412634816745673</v>
      </c>
      <c r="F39" s="60">
        <f>SUM([2]ieaab!G13)</f>
        <v>335772493036</v>
      </c>
      <c r="G39" s="62">
        <f t="shared" si="7"/>
        <v>26.063683316581336</v>
      </c>
      <c r="H39" s="78">
        <f>SUM([2]ieaab!C218)</f>
        <v>266119361000</v>
      </c>
      <c r="I39" s="60">
        <f>SUM([2]ieaab!D218)</f>
        <v>0</v>
      </c>
      <c r="J39" s="60">
        <f t="shared" si="31"/>
        <v>266119361000</v>
      </c>
      <c r="K39" s="61">
        <f t="shared" si="1"/>
        <v>9.3085188537424166</v>
      </c>
      <c r="L39" s="60">
        <f>SUM([2]ieaab!G218)</f>
        <v>45444960226</v>
      </c>
      <c r="M39" s="62">
        <f t="shared" si="8"/>
        <v>17.076908668061922</v>
      </c>
      <c r="N39" s="78">
        <f>SUM([2]ieaab!C300)</f>
        <v>119675727000</v>
      </c>
      <c r="O39" s="60">
        <f>SUM([2]ieaab!D300)</f>
        <v>0</v>
      </c>
      <c r="P39" s="60">
        <f t="shared" si="32"/>
        <v>119675727000</v>
      </c>
      <c r="Q39" s="61">
        <f t="shared" si="33"/>
        <v>1.808482389378725</v>
      </c>
      <c r="R39" s="60">
        <f>SUM([2]ieaab!G300)</f>
        <v>27404115749</v>
      </c>
      <c r="S39" s="62">
        <f t="shared" si="9"/>
        <v>22.898641550763255</v>
      </c>
      <c r="T39" s="78">
        <f>SUM([2]ieaab!C8)</f>
        <v>723939539000</v>
      </c>
      <c r="U39" s="60">
        <f>SUM([2]ieaab!D8)</f>
        <v>0</v>
      </c>
      <c r="V39" s="60">
        <f t="shared" si="34"/>
        <v>723939539000</v>
      </c>
      <c r="W39" s="61">
        <f t="shared" si="35"/>
        <v>11.416524321472128</v>
      </c>
      <c r="X39" s="60">
        <f>SUM([2]ieaab!G8)</f>
        <v>723939539000</v>
      </c>
      <c r="Y39" s="62">
        <f t="shared" si="28"/>
        <v>100</v>
      </c>
      <c r="Z39" s="78">
        <f t="shared" si="37"/>
        <v>2398011840000</v>
      </c>
      <c r="AA39" s="60">
        <f t="shared" si="38"/>
        <v>0</v>
      </c>
      <c r="AB39" s="60">
        <f t="shared" si="36"/>
        <v>2398011840000</v>
      </c>
      <c r="AC39" s="61">
        <f t="shared" si="5"/>
        <v>13.840820113407961</v>
      </c>
      <c r="AD39" s="60">
        <f t="shared" si="39"/>
        <v>1132561108011</v>
      </c>
      <c r="AE39" s="61">
        <f t="shared" si="11"/>
        <v>47.229170812225846</v>
      </c>
      <c r="AF39" s="63">
        <f t="shared" si="12"/>
        <v>1265450731989</v>
      </c>
      <c r="AG39" s="67">
        <f>SUM([2]Hoja17!BD61)</f>
        <v>2398011840000</v>
      </c>
      <c r="AH39" s="67">
        <f t="shared" si="40"/>
        <v>0</v>
      </c>
    </row>
    <row r="40" spans="1:34" hidden="1" x14ac:dyDescent="0.25">
      <c r="A40" s="89" t="s">
        <v>370</v>
      </c>
      <c r="B40" s="78">
        <f>SUM(B33:B39)</f>
        <v>1748345106916</v>
      </c>
      <c r="C40" s="60">
        <f>SUM(C33:C39)</f>
        <v>0</v>
      </c>
      <c r="D40" s="60">
        <f t="shared" si="30"/>
        <v>1748345106916</v>
      </c>
      <c r="E40" s="61">
        <f t="shared" si="0"/>
        <v>22.273893758187956</v>
      </c>
      <c r="F40" s="60">
        <f>SUM(F33:F39)</f>
        <v>437084118795</v>
      </c>
      <c r="G40" s="62">
        <f t="shared" si="7"/>
        <v>24.999876572766357</v>
      </c>
      <c r="H40" s="78">
        <f>SUM(H33:H39)</f>
        <v>3965556566382</v>
      </c>
      <c r="I40" s="60">
        <f>SUM(I33:I39)</f>
        <v>-200000000</v>
      </c>
      <c r="J40" s="60">
        <f t="shared" si="31"/>
        <v>3965356566382</v>
      </c>
      <c r="K40" s="61">
        <f t="shared" si="1"/>
        <v>138.70316019576697</v>
      </c>
      <c r="L40" s="60">
        <f>SUM(L33:L39)</f>
        <v>373793536387</v>
      </c>
      <c r="M40" s="62">
        <f t="shared" si="8"/>
        <v>9.4264798166196186</v>
      </c>
      <c r="N40" s="78">
        <f>SUM(N33:N39)</f>
        <v>331124816622</v>
      </c>
      <c r="O40" s="60">
        <f>SUM(O33:O39)</f>
        <v>0</v>
      </c>
      <c r="P40" s="60">
        <f t="shared" si="32"/>
        <v>331124816622</v>
      </c>
      <c r="Q40" s="61">
        <f t="shared" si="33"/>
        <v>5.0037999731319509</v>
      </c>
      <c r="R40" s="60">
        <f>SUM(R33:R39)</f>
        <v>50347126324</v>
      </c>
      <c r="S40" s="62">
        <f t="shared" si="9"/>
        <v>15.204878582529934</v>
      </c>
      <c r="T40" s="78">
        <f>SUM(T33:T39)</f>
        <v>1266826651059</v>
      </c>
      <c r="U40" s="60">
        <f>SUM(U33:U39)</f>
        <v>0</v>
      </c>
      <c r="V40" s="60">
        <f t="shared" si="34"/>
        <v>1266826651059</v>
      </c>
      <c r="W40" s="61">
        <f t="shared" si="35"/>
        <v>19.977852422430207</v>
      </c>
      <c r="X40" s="60">
        <f>SUM(X33:X39)</f>
        <v>738844452445</v>
      </c>
      <c r="Y40" s="62">
        <f t="shared" si="28"/>
        <v>58.322458864230967</v>
      </c>
      <c r="Z40" s="78">
        <f>SUM(Z33:Z39)</f>
        <v>7311853140979</v>
      </c>
      <c r="AA40" s="60">
        <f>SUM(AA33:AA39)</f>
        <v>-200000000</v>
      </c>
      <c r="AB40" s="60">
        <f t="shared" ref="AB40" si="41">SUM(Z40:AA40)</f>
        <v>7311653140979</v>
      </c>
      <c r="AC40" s="61">
        <f t="shared" si="5"/>
        <v>42.20132451719865</v>
      </c>
      <c r="AD40" s="60">
        <f>SUM(AD33:AD39)</f>
        <v>1600069233951</v>
      </c>
      <c r="AE40" s="61">
        <f t="shared" si="11"/>
        <v>21.883823030160283</v>
      </c>
      <c r="AF40" s="63">
        <f>SUM(AF33:AF39)</f>
        <v>5711583907028</v>
      </c>
      <c r="AG40" s="67">
        <f>SUM([2]Hoja17!BD62)</f>
        <v>7314883140979</v>
      </c>
      <c r="AH40" s="67">
        <f t="shared" si="40"/>
        <v>-3030000000</v>
      </c>
    </row>
    <row r="41" spans="1:34" x14ac:dyDescent="0.25">
      <c r="A41" s="90" t="s">
        <v>371</v>
      </c>
      <c r="B41" s="84">
        <f>SUM(vi!C$13)</f>
        <v>88097000000</v>
      </c>
      <c r="C41" s="70">
        <f>SUM(vi!D$13)</f>
        <v>0</v>
      </c>
      <c r="D41" s="60">
        <f t="shared" ref="D41:D64" si="42">SUM(B41:C41)</f>
        <v>88097000000</v>
      </c>
      <c r="E41" s="61">
        <f t="shared" ref="E41:E64" si="43">IF(OR(D41=0,D$32=0),0,(D41/D$32)*100)</f>
        <v>1.1223546258990171</v>
      </c>
      <c r="F41" s="70">
        <f>SUM(vi!G$13)</f>
        <v>15371896551</v>
      </c>
      <c r="G41" s="62">
        <f t="shared" si="7"/>
        <v>17.44883089208486</v>
      </c>
      <c r="H41" s="82"/>
      <c r="I41" s="73"/>
      <c r="J41" s="60">
        <f t="shared" ref="J41:J64" si="44">SUM(H41:I41)</f>
        <v>0</v>
      </c>
      <c r="K41" s="61">
        <f t="shared" ref="K41:K64" si="45">IF(OR(J41=0,J$32=0),0,(J41/J$32)*100)</f>
        <v>0</v>
      </c>
      <c r="L41" s="60"/>
      <c r="M41" s="62">
        <f t="shared" ref="M41:M64" si="46">IF(OR(L41=0,J41=0),0,(L41/J41)*100)</f>
        <v>0</v>
      </c>
      <c r="N41" s="80">
        <f>SUM(vi!C300)</f>
        <v>16000000</v>
      </c>
      <c r="O41" s="70">
        <f>SUM(vi!D300)</f>
        <v>0</v>
      </c>
      <c r="P41" s="60">
        <f t="shared" ref="P41:P64" si="47">SUM(N41:O41)</f>
        <v>16000000</v>
      </c>
      <c r="Q41" s="61">
        <f t="shared" ref="Q41:Q64" si="48">IF(OR(P41=0,P$32=0),0,(P41/P$32)*100)</f>
        <v>2.417843530631704E-4</v>
      </c>
      <c r="R41" s="70">
        <f>SUM(vi!G300)</f>
        <v>9826317</v>
      </c>
      <c r="S41" s="62">
        <f t="shared" ref="S41:S64" si="49">IF(OR(R41=0,P41=0),0,(R41/P41)*100)</f>
        <v>61.414481249999994</v>
      </c>
      <c r="T41" s="80">
        <f>SUM(vi!C11)</f>
        <v>0</v>
      </c>
      <c r="U41" s="70">
        <f>SUM(vi!D11)</f>
        <v>0</v>
      </c>
      <c r="V41" s="60">
        <f t="shared" ref="V41:V64" si="50">SUM(T41:U41)</f>
        <v>0</v>
      </c>
      <c r="W41" s="61">
        <f t="shared" ref="W41:W64" si="51">IF(OR(V41=0,V$32=0),0,(V41/V$32)*100)</f>
        <v>0</v>
      </c>
      <c r="X41" s="70">
        <f>SUM(vi!G11)</f>
        <v>0</v>
      </c>
      <c r="Y41" s="62">
        <f t="shared" ref="Y41:Y64" si="52">IF(OR(X41=0,V41=0),0,(X41/V41)*100)</f>
        <v>0</v>
      </c>
      <c r="Z41" s="78">
        <f t="shared" ref="Z41:Z64" si="53">SUM(B41+H41+N41+T41)</f>
        <v>88113000000</v>
      </c>
      <c r="AA41" s="60">
        <f t="shared" ref="AA41:AA64" si="54">SUM(C41+I41+O41+U41)</f>
        <v>0</v>
      </c>
      <c r="AB41" s="60">
        <f t="shared" ref="AB41:AB64" si="55">SUM(Z41:AA41)</f>
        <v>88113000000</v>
      </c>
      <c r="AC41" s="61">
        <f t="shared" ref="AC41:AC64" si="56">IF(OR(AB41=0,AB$32=0),0,(AB41/AB$32)*100)</f>
        <v>0.50856970858522366</v>
      </c>
      <c r="AD41" s="60">
        <f t="shared" ref="AD41:AD64" si="57">SUM(F41+L41+R41+X41)</f>
        <v>15381722868</v>
      </c>
      <c r="AE41" s="61">
        <f t="shared" ref="AE41:AE64" si="58">IF(OR(AD41=0,AB41=0),0,(AD41/AB41)*100)</f>
        <v>17.456814395151678</v>
      </c>
      <c r="AF41" s="63">
        <f t="shared" ref="AF41:AF64" si="59">SUM(AB41-AD41)</f>
        <v>72731277132</v>
      </c>
      <c r="AG41" s="67">
        <f>SUM([3]Hoja17!$BF63)</f>
        <v>88113000000</v>
      </c>
      <c r="AH41" s="67">
        <f>SUM(AG41-AB41)</f>
        <v>0</v>
      </c>
    </row>
    <row r="42" spans="1:34" s="68" customFormat="1" x14ac:dyDescent="0.25">
      <c r="A42" s="90" t="s">
        <v>372</v>
      </c>
      <c r="B42" s="84">
        <f>SUM(tn!C$13)</f>
        <v>106205000000</v>
      </c>
      <c r="C42" s="70">
        <f>SUM(tn!D$13)</f>
        <v>0</v>
      </c>
      <c r="D42" s="60">
        <f t="shared" si="42"/>
        <v>106205000000</v>
      </c>
      <c r="E42" s="61">
        <f t="shared" si="43"/>
        <v>1.3530503086779928</v>
      </c>
      <c r="F42" s="70">
        <f>SUM(tn!G$13)</f>
        <v>21245477324</v>
      </c>
      <c r="G42" s="62">
        <f t="shared" si="7"/>
        <v>20.004215737488817</v>
      </c>
      <c r="H42" s="83"/>
      <c r="I42" s="74"/>
      <c r="J42" s="60">
        <f t="shared" si="44"/>
        <v>0</v>
      </c>
      <c r="K42" s="61">
        <f t="shared" si="45"/>
        <v>0</v>
      </c>
      <c r="L42" s="60"/>
      <c r="M42" s="62">
        <f t="shared" si="46"/>
        <v>0</v>
      </c>
      <c r="N42" s="80">
        <f>SUM(tn!C$300)</f>
        <v>6000000</v>
      </c>
      <c r="O42" s="70">
        <f>SUM(tn!D$300)</f>
        <v>0</v>
      </c>
      <c r="P42" s="60">
        <f t="shared" si="47"/>
        <v>6000000</v>
      </c>
      <c r="Q42" s="61">
        <f t="shared" si="48"/>
        <v>9.0669132398688904E-5</v>
      </c>
      <c r="R42" s="70">
        <f>SUM(tn!G$300)</f>
        <v>754930</v>
      </c>
      <c r="S42" s="62">
        <f t="shared" si="49"/>
        <v>12.582166666666666</v>
      </c>
      <c r="T42" s="80">
        <f>SUM(tn!C$11)</f>
        <v>0</v>
      </c>
      <c r="U42" s="70">
        <f>SUM(tn!D$11)</f>
        <v>0</v>
      </c>
      <c r="V42" s="60">
        <f t="shared" si="50"/>
        <v>0</v>
      </c>
      <c r="W42" s="61">
        <f t="shared" si="51"/>
        <v>0</v>
      </c>
      <c r="X42" s="70">
        <f>SUM(tn!G$11)</f>
        <v>0</v>
      </c>
      <c r="Y42" s="62">
        <f t="shared" si="52"/>
        <v>0</v>
      </c>
      <c r="Z42" s="78">
        <f t="shared" si="53"/>
        <v>106211000000</v>
      </c>
      <c r="AA42" s="60">
        <f t="shared" si="54"/>
        <v>0</v>
      </c>
      <c r="AB42" s="60">
        <f t="shared" si="55"/>
        <v>106211000000</v>
      </c>
      <c r="AC42" s="61">
        <f t="shared" si="56"/>
        <v>0.61302755914048079</v>
      </c>
      <c r="AD42" s="60">
        <f t="shared" si="57"/>
        <v>21246232254</v>
      </c>
      <c r="AE42" s="61">
        <f t="shared" si="58"/>
        <v>20.003796456110948</v>
      </c>
      <c r="AF42" s="63">
        <f t="shared" si="59"/>
        <v>84964767746</v>
      </c>
      <c r="AG42" s="67">
        <f>SUM([3]Hoja17!$BF64)</f>
        <v>106211000000</v>
      </c>
      <c r="AH42" s="67">
        <f t="shared" ref="AH42:AH63" si="60">SUM(AG42-AB42)</f>
        <v>0</v>
      </c>
    </row>
    <row r="43" spans="1:34" x14ac:dyDescent="0.25">
      <c r="A43" s="90" t="s">
        <v>373</v>
      </c>
      <c r="B43" s="84">
        <f>SUM(si!C$13)</f>
        <v>117314000000</v>
      </c>
      <c r="C43" s="70">
        <f>SUM(si!D$13)</f>
        <v>0</v>
      </c>
      <c r="D43" s="60">
        <f t="shared" si="42"/>
        <v>117314000000</v>
      </c>
      <c r="E43" s="61">
        <f t="shared" si="43"/>
        <v>1.4945788231462742</v>
      </c>
      <c r="F43" s="70">
        <f>SUM(si!G$13)</f>
        <v>18133131750</v>
      </c>
      <c r="G43" s="62">
        <f t="shared" si="7"/>
        <v>15.456920529519069</v>
      </c>
      <c r="H43" s="80"/>
      <c r="I43" s="70"/>
      <c r="J43" s="60">
        <f t="shared" si="44"/>
        <v>0</v>
      </c>
      <c r="K43" s="61">
        <f t="shared" si="45"/>
        <v>0</v>
      </c>
      <c r="L43" s="60"/>
      <c r="M43" s="62">
        <f t="shared" si="46"/>
        <v>0</v>
      </c>
      <c r="N43" s="80">
        <f>SUM(si!C$300)</f>
        <v>25000000</v>
      </c>
      <c r="O43" s="70">
        <f>SUM(si!D$300)</f>
        <v>0</v>
      </c>
      <c r="P43" s="60">
        <f t="shared" si="47"/>
        <v>25000000</v>
      </c>
      <c r="Q43" s="61">
        <f t="shared" si="48"/>
        <v>3.7778805166120374E-4</v>
      </c>
      <c r="R43" s="70">
        <f>SUM(si!G$300)</f>
        <v>9493582</v>
      </c>
      <c r="S43" s="62">
        <f t="shared" si="49"/>
        <v>37.974328</v>
      </c>
      <c r="T43" s="80">
        <f>SUM(si!C$11)</f>
        <v>0</v>
      </c>
      <c r="U43" s="70">
        <f>SUM(si!D$11)</f>
        <v>0</v>
      </c>
      <c r="V43" s="60">
        <f t="shared" si="50"/>
        <v>0</v>
      </c>
      <c r="W43" s="61">
        <f t="shared" si="51"/>
        <v>0</v>
      </c>
      <c r="X43" s="70">
        <f>SUM(si!G$11)</f>
        <v>10826853907</v>
      </c>
      <c r="Y43" s="62">
        <f t="shared" si="52"/>
        <v>0</v>
      </c>
      <c r="Z43" s="78">
        <f t="shared" si="53"/>
        <v>117339000000</v>
      </c>
      <c r="AA43" s="60">
        <f t="shared" si="54"/>
        <v>0</v>
      </c>
      <c r="AB43" s="60">
        <f t="shared" si="55"/>
        <v>117339000000</v>
      </c>
      <c r="AC43" s="61">
        <f t="shared" si="56"/>
        <v>0.67725603526927414</v>
      </c>
      <c r="AD43" s="60">
        <f t="shared" si="57"/>
        <v>28969479239</v>
      </c>
      <c r="AE43" s="61">
        <f t="shared" si="58"/>
        <v>24.688704726476278</v>
      </c>
      <c r="AF43" s="63">
        <f t="shared" si="59"/>
        <v>88369520761</v>
      </c>
      <c r="AG43" s="67">
        <f>SUM([3]Hoja17!$BF65)</f>
        <v>117339000000</v>
      </c>
      <c r="AH43" s="67">
        <f t="shared" si="60"/>
        <v>0</v>
      </c>
    </row>
    <row r="44" spans="1:34" x14ac:dyDescent="0.25">
      <c r="A44" s="90" t="s">
        <v>374</v>
      </c>
      <c r="B44" s="84">
        <f>SUM(oc!C$13)</f>
        <v>121389000000</v>
      </c>
      <c r="C44" s="70">
        <f>SUM(oc!D$13)</f>
        <v>0</v>
      </c>
      <c r="D44" s="60">
        <f t="shared" si="42"/>
        <v>121389000000</v>
      </c>
      <c r="E44" s="61">
        <f t="shared" si="43"/>
        <v>1.5464942697623734</v>
      </c>
      <c r="F44" s="70">
        <f>SUM(oc!G$13)</f>
        <v>27866446760</v>
      </c>
      <c r="G44" s="62">
        <f t="shared" si="7"/>
        <v>22.956319567670878</v>
      </c>
      <c r="H44" s="82"/>
      <c r="I44" s="73"/>
      <c r="J44" s="60">
        <f t="shared" si="44"/>
        <v>0</v>
      </c>
      <c r="K44" s="61">
        <f t="shared" si="45"/>
        <v>0</v>
      </c>
      <c r="L44" s="60"/>
      <c r="M44" s="62">
        <f t="shared" si="46"/>
        <v>0</v>
      </c>
      <c r="N44" s="80">
        <f>SUM(oc!C$300)</f>
        <v>46000000</v>
      </c>
      <c r="O44" s="70">
        <f>SUM(oc!D$300)</f>
        <v>0</v>
      </c>
      <c r="P44" s="60">
        <f t="shared" si="47"/>
        <v>46000000</v>
      </c>
      <c r="Q44" s="61">
        <f t="shared" si="48"/>
        <v>6.9513001505661488E-4</v>
      </c>
      <c r="R44" s="70">
        <f>SUM(oc!G$300)</f>
        <v>54614510</v>
      </c>
      <c r="S44" s="62">
        <f t="shared" si="49"/>
        <v>118.72719565217392</v>
      </c>
      <c r="T44" s="80">
        <f>SUM(oc!C$11)</f>
        <v>0</v>
      </c>
      <c r="U44" s="70">
        <f>SUM(oc!D$11)</f>
        <v>0</v>
      </c>
      <c r="V44" s="60">
        <f t="shared" si="50"/>
        <v>0</v>
      </c>
      <c r="W44" s="61">
        <f t="shared" si="51"/>
        <v>0</v>
      </c>
      <c r="X44" s="70">
        <f>SUM(oc!G$11)</f>
        <v>3823028600</v>
      </c>
      <c r="Y44" s="62">
        <f t="shared" si="52"/>
        <v>0</v>
      </c>
      <c r="Z44" s="78">
        <f t="shared" si="53"/>
        <v>121435000000</v>
      </c>
      <c r="AA44" s="60">
        <f t="shared" si="54"/>
        <v>0</v>
      </c>
      <c r="AB44" s="60">
        <f t="shared" si="55"/>
        <v>121435000000</v>
      </c>
      <c r="AC44" s="61">
        <f t="shared" si="56"/>
        <v>0.70089728600826917</v>
      </c>
      <c r="AD44" s="60">
        <f t="shared" si="57"/>
        <v>31744089870</v>
      </c>
      <c r="AE44" s="61">
        <f t="shared" si="58"/>
        <v>26.140807732531808</v>
      </c>
      <c r="AF44" s="63">
        <f t="shared" si="59"/>
        <v>89690910130</v>
      </c>
      <c r="AG44" s="67">
        <f>SUM([3]Hoja17!$BF66)</f>
        <v>121435000000</v>
      </c>
      <c r="AH44" s="67">
        <f t="shared" si="60"/>
        <v>0</v>
      </c>
    </row>
    <row r="45" spans="1:34" x14ac:dyDescent="0.25">
      <c r="A45" s="90" t="s">
        <v>375</v>
      </c>
      <c r="B45" s="84">
        <f>SUM(cl!C$13)</f>
        <v>95989000000</v>
      </c>
      <c r="C45" s="70">
        <f>SUM(cl!D$13)</f>
        <v>0</v>
      </c>
      <c r="D45" s="60">
        <f t="shared" si="42"/>
        <v>95989000000</v>
      </c>
      <c r="E45" s="61">
        <f t="shared" si="43"/>
        <v>1.2228986025111044</v>
      </c>
      <c r="F45" s="70">
        <f>SUM(cl!G$13)</f>
        <v>21706199276</v>
      </c>
      <c r="G45" s="62">
        <f t="shared" si="7"/>
        <v>22.613215343424766</v>
      </c>
      <c r="H45" s="82"/>
      <c r="I45" s="73"/>
      <c r="J45" s="60">
        <f t="shared" si="44"/>
        <v>0</v>
      </c>
      <c r="K45" s="61">
        <f t="shared" si="45"/>
        <v>0</v>
      </c>
      <c r="L45" s="60"/>
      <c r="M45" s="62">
        <f t="shared" si="46"/>
        <v>0</v>
      </c>
      <c r="N45" s="80">
        <f>SUM(cl!C$300)</f>
        <v>97000000</v>
      </c>
      <c r="O45" s="70">
        <f>SUM(cl!D$300)</f>
        <v>0</v>
      </c>
      <c r="P45" s="60">
        <f t="shared" si="47"/>
        <v>97000000</v>
      </c>
      <c r="Q45" s="61">
        <f t="shared" si="48"/>
        <v>1.4658176404454706E-3</v>
      </c>
      <c r="R45" s="70">
        <f>SUM(cl!G$300)</f>
        <v>37987857</v>
      </c>
      <c r="S45" s="62">
        <f t="shared" si="49"/>
        <v>39.162739175257734</v>
      </c>
      <c r="T45" s="80">
        <f>SUM(cl!C$11)</f>
        <v>0</v>
      </c>
      <c r="U45" s="70">
        <f>SUM(cl!D$11)</f>
        <v>0</v>
      </c>
      <c r="V45" s="60">
        <f t="shared" si="50"/>
        <v>0</v>
      </c>
      <c r="W45" s="61">
        <f t="shared" si="51"/>
        <v>0</v>
      </c>
      <c r="X45" s="70">
        <f>SUM(cl!G$11)</f>
        <v>0</v>
      </c>
      <c r="Y45" s="62">
        <f t="shared" si="52"/>
        <v>0</v>
      </c>
      <c r="Z45" s="78">
        <f t="shared" si="53"/>
        <v>96086000000</v>
      </c>
      <c r="AA45" s="60">
        <f t="shared" si="54"/>
        <v>0</v>
      </c>
      <c r="AB45" s="60">
        <f t="shared" si="55"/>
        <v>96086000000</v>
      </c>
      <c r="AC45" s="61">
        <f t="shared" si="56"/>
        <v>0.55458818811208099</v>
      </c>
      <c r="AD45" s="60">
        <f t="shared" si="57"/>
        <v>21744187133</v>
      </c>
      <c r="AE45" s="61">
        <f t="shared" si="58"/>
        <v>22.629922291488874</v>
      </c>
      <c r="AF45" s="63">
        <f t="shared" si="59"/>
        <v>74341812867</v>
      </c>
      <c r="AG45" s="67">
        <f>SUM([3]Hoja17!$BF67)</f>
        <v>96086000000</v>
      </c>
      <c r="AH45" s="67">
        <f t="shared" si="60"/>
        <v>0</v>
      </c>
    </row>
    <row r="46" spans="1:34" x14ac:dyDescent="0.25">
      <c r="A46" s="90" t="s">
        <v>376</v>
      </c>
      <c r="B46" s="84">
        <f>SUM(bo!C$13)</f>
        <v>34117000000</v>
      </c>
      <c r="C46" s="70">
        <f>SUM(bo!D$13)</f>
        <v>856315042</v>
      </c>
      <c r="D46" s="60">
        <f t="shared" si="42"/>
        <v>34973315042</v>
      </c>
      <c r="E46" s="61">
        <f t="shared" si="43"/>
        <v>0.44555957547263114</v>
      </c>
      <c r="F46" s="70">
        <f>SUM(bo!G$13)</f>
        <v>2729149535</v>
      </c>
      <c r="G46" s="62">
        <f t="shared" si="7"/>
        <v>7.8035197170257433</v>
      </c>
      <c r="H46" s="82"/>
      <c r="I46" s="73"/>
      <c r="J46" s="60">
        <f t="shared" si="44"/>
        <v>0</v>
      </c>
      <c r="K46" s="61">
        <f t="shared" si="45"/>
        <v>0</v>
      </c>
      <c r="L46" s="60"/>
      <c r="M46" s="62">
        <f t="shared" si="46"/>
        <v>0</v>
      </c>
      <c r="N46" s="80">
        <f>SUM(bo!C$300)</f>
        <v>117000000</v>
      </c>
      <c r="O46" s="70">
        <f>SUM(bo!D$300)</f>
        <v>0</v>
      </c>
      <c r="P46" s="60">
        <f t="shared" si="47"/>
        <v>117000000</v>
      </c>
      <c r="Q46" s="61">
        <f t="shared" si="48"/>
        <v>1.7680480817744337E-3</v>
      </c>
      <c r="R46" s="70">
        <f>SUM(bo!G$300)</f>
        <v>15778505</v>
      </c>
      <c r="S46" s="62">
        <f t="shared" si="49"/>
        <v>13.485901709401709</v>
      </c>
      <c r="T46" s="80">
        <f>SUM(bo!C$11)</f>
        <v>2367000000</v>
      </c>
      <c r="U46" s="70">
        <f>SUM(bo!D$11)</f>
        <v>0</v>
      </c>
      <c r="V46" s="60">
        <f t="shared" si="50"/>
        <v>2367000000</v>
      </c>
      <c r="W46" s="61">
        <f t="shared" si="51"/>
        <v>3.7327582778876961E-2</v>
      </c>
      <c r="X46" s="70">
        <f>SUM(bo!G$11)</f>
        <v>2367000000</v>
      </c>
      <c r="Y46" s="62">
        <f t="shared" si="52"/>
        <v>100</v>
      </c>
      <c r="Z46" s="78">
        <f t="shared" si="53"/>
        <v>36601000000</v>
      </c>
      <c r="AA46" s="60">
        <f t="shared" si="54"/>
        <v>856315042</v>
      </c>
      <c r="AB46" s="60">
        <f t="shared" si="55"/>
        <v>37457315042</v>
      </c>
      <c r="AC46" s="61">
        <f t="shared" si="56"/>
        <v>0.21619574631773805</v>
      </c>
      <c r="AD46" s="60">
        <f t="shared" si="57"/>
        <v>5111928040</v>
      </c>
      <c r="AE46" s="61">
        <f t="shared" si="58"/>
        <v>13.647342406331356</v>
      </c>
      <c r="AF46" s="63">
        <f t="shared" si="59"/>
        <v>32345387002</v>
      </c>
      <c r="AG46" s="67">
        <f>SUM([3]Hoja17!$BF68)</f>
        <v>37457315042</v>
      </c>
      <c r="AH46" s="67">
        <f t="shared" si="60"/>
        <v>0</v>
      </c>
    </row>
    <row r="47" spans="1:34" x14ac:dyDescent="0.25">
      <c r="A47" s="90" t="s">
        <v>377</v>
      </c>
      <c r="B47" s="84">
        <f>SUM(en!C$13)</f>
        <v>70491000000</v>
      </c>
      <c r="C47" s="70">
        <f>SUM(en!D$13)</f>
        <v>0</v>
      </c>
      <c r="D47" s="60">
        <f t="shared" si="42"/>
        <v>70491000000</v>
      </c>
      <c r="E47" s="61">
        <f t="shared" si="43"/>
        <v>0.89805441654366924</v>
      </c>
      <c r="F47" s="70">
        <f>SUM(en!G$13)</f>
        <v>12234501081</v>
      </c>
      <c r="G47" s="62">
        <f t="shared" si="7"/>
        <v>17.356117917180917</v>
      </c>
      <c r="H47" s="82"/>
      <c r="I47" s="73"/>
      <c r="J47" s="60">
        <f t="shared" si="44"/>
        <v>0</v>
      </c>
      <c r="K47" s="61">
        <f t="shared" si="45"/>
        <v>0</v>
      </c>
      <c r="L47" s="60"/>
      <c r="M47" s="62">
        <f t="shared" si="46"/>
        <v>0</v>
      </c>
      <c r="N47" s="80">
        <f>SUM(en!C$300)</f>
        <v>112000000</v>
      </c>
      <c r="O47" s="70">
        <f>SUM(en!D$300)</f>
        <v>0</v>
      </c>
      <c r="P47" s="60">
        <f t="shared" si="47"/>
        <v>112000000</v>
      </c>
      <c r="Q47" s="61">
        <f t="shared" si="48"/>
        <v>1.6924904714421928E-3</v>
      </c>
      <c r="R47" s="70">
        <f>SUM(en!G$300)</f>
        <v>17790836</v>
      </c>
      <c r="S47" s="62">
        <f t="shared" si="49"/>
        <v>15.884675000000001</v>
      </c>
      <c r="T47" s="80">
        <f>SUM(en!C$11)</f>
        <v>0</v>
      </c>
      <c r="U47" s="70">
        <f>SUM(en!D$11)</f>
        <v>0</v>
      </c>
      <c r="V47" s="60">
        <f t="shared" si="50"/>
        <v>0</v>
      </c>
      <c r="W47" s="61">
        <f t="shared" si="51"/>
        <v>0</v>
      </c>
      <c r="X47" s="70">
        <f>SUM(en!G$11)</f>
        <v>2720700895</v>
      </c>
      <c r="Y47" s="62">
        <f t="shared" si="52"/>
        <v>0</v>
      </c>
      <c r="Z47" s="78">
        <f t="shared" si="53"/>
        <v>70603000000</v>
      </c>
      <c r="AA47" s="60">
        <f t="shared" si="54"/>
        <v>0</v>
      </c>
      <c r="AB47" s="60">
        <f t="shared" si="55"/>
        <v>70603000000</v>
      </c>
      <c r="AC47" s="61">
        <f t="shared" si="56"/>
        <v>0.40750567039191199</v>
      </c>
      <c r="AD47" s="60">
        <f t="shared" si="57"/>
        <v>14972992812</v>
      </c>
      <c r="AE47" s="61">
        <f t="shared" si="58"/>
        <v>21.207303955922551</v>
      </c>
      <c r="AF47" s="63">
        <f t="shared" si="59"/>
        <v>55630007188</v>
      </c>
      <c r="AG47" s="67">
        <f>SUM([3]Hoja17!$BF69)</f>
        <v>70603000000</v>
      </c>
      <c r="AH47" s="67">
        <f t="shared" si="60"/>
        <v>0</v>
      </c>
    </row>
    <row r="48" spans="1:34" x14ac:dyDescent="0.25">
      <c r="A48" s="90" t="s">
        <v>378</v>
      </c>
      <c r="B48" s="84">
        <f>SUM(fo!C$13)</f>
        <v>52684000000</v>
      </c>
      <c r="C48" s="70">
        <f>SUM(fo!D$13)</f>
        <v>449584699</v>
      </c>
      <c r="D48" s="60">
        <f t="shared" si="42"/>
        <v>53133584699</v>
      </c>
      <c r="E48" s="61">
        <f t="shared" si="43"/>
        <v>0.67692117299703614</v>
      </c>
      <c r="F48" s="70">
        <f>SUM(fo!G$13)</f>
        <v>7056028087</v>
      </c>
      <c r="G48" s="62">
        <f t="shared" si="7"/>
        <v>13.279789283881685</v>
      </c>
      <c r="H48" s="82"/>
      <c r="I48" s="73"/>
      <c r="J48" s="60">
        <f t="shared" si="44"/>
        <v>0</v>
      </c>
      <c r="K48" s="61">
        <f t="shared" si="45"/>
        <v>0</v>
      </c>
      <c r="L48" s="60"/>
      <c r="M48" s="62">
        <f t="shared" si="46"/>
        <v>0</v>
      </c>
      <c r="N48" s="80">
        <f>SUM(fo!C$300)</f>
        <v>25000000</v>
      </c>
      <c r="O48" s="70">
        <f>SUM(fo!D$300)</f>
        <v>0</v>
      </c>
      <c r="P48" s="60">
        <f t="shared" si="47"/>
        <v>25000000</v>
      </c>
      <c r="Q48" s="61">
        <f t="shared" si="48"/>
        <v>3.7778805166120374E-4</v>
      </c>
      <c r="R48" s="70">
        <f>SUM(fo!G$300)</f>
        <v>12586363</v>
      </c>
      <c r="S48" s="62">
        <f t="shared" si="49"/>
        <v>50.345452000000002</v>
      </c>
      <c r="T48" s="80">
        <f>SUM(fo!C$11)</f>
        <v>0</v>
      </c>
      <c r="U48" s="70">
        <f>SUM(fo!D$11)</f>
        <v>0</v>
      </c>
      <c r="V48" s="60">
        <f t="shared" si="50"/>
        <v>0</v>
      </c>
      <c r="W48" s="61">
        <f t="shared" si="51"/>
        <v>0</v>
      </c>
      <c r="X48" s="70">
        <f>SUM(fo!G$11)</f>
        <v>3802714642</v>
      </c>
      <c r="Y48" s="62">
        <f t="shared" si="52"/>
        <v>0</v>
      </c>
      <c r="Z48" s="78">
        <f t="shared" si="53"/>
        <v>52709000000</v>
      </c>
      <c r="AA48" s="60">
        <f t="shared" si="54"/>
        <v>449584699</v>
      </c>
      <c r="AB48" s="60">
        <f t="shared" si="55"/>
        <v>53158584699</v>
      </c>
      <c r="AC48" s="61">
        <f t="shared" si="56"/>
        <v>0.30682017329081246</v>
      </c>
      <c r="AD48" s="60">
        <f t="shared" si="57"/>
        <v>10871329092</v>
      </c>
      <c r="AE48" s="61">
        <f t="shared" si="58"/>
        <v>20.450749683342316</v>
      </c>
      <c r="AF48" s="63">
        <f t="shared" si="59"/>
        <v>42287255607</v>
      </c>
      <c r="AG48" s="67">
        <f>SUM([3]Hoja17!$BF70)</f>
        <v>53158584699</v>
      </c>
      <c r="AH48" s="67">
        <f t="shared" si="60"/>
        <v>0</v>
      </c>
    </row>
    <row r="49" spans="1:34" x14ac:dyDescent="0.25">
      <c r="A49" s="90" t="s">
        <v>379</v>
      </c>
      <c r="B49" s="84">
        <f>SUM(me!C$13)</f>
        <v>65836000000</v>
      </c>
      <c r="C49" s="70">
        <f>SUM(me!D$13)</f>
        <v>0</v>
      </c>
      <c r="D49" s="60">
        <f t="shared" si="42"/>
        <v>65836000000</v>
      </c>
      <c r="E49" s="61">
        <f t="shared" si="43"/>
        <v>0.8387497775257694</v>
      </c>
      <c r="F49" s="70">
        <f>SUM(me!G$13)</f>
        <v>10324245927</v>
      </c>
      <c r="G49" s="62">
        <f t="shared" si="7"/>
        <v>15.681763665775565</v>
      </c>
      <c r="H49" s="82"/>
      <c r="I49" s="73"/>
      <c r="J49" s="60">
        <f t="shared" si="44"/>
        <v>0</v>
      </c>
      <c r="K49" s="61">
        <f t="shared" si="45"/>
        <v>0</v>
      </c>
      <c r="L49" s="60"/>
      <c r="M49" s="62">
        <f t="shared" si="46"/>
        <v>0</v>
      </c>
      <c r="N49" s="80">
        <f>SUM(me!C$300)</f>
        <v>21000000</v>
      </c>
      <c r="O49" s="70">
        <f>SUM(me!D$300)</f>
        <v>0</v>
      </c>
      <c r="P49" s="60">
        <f t="shared" si="47"/>
        <v>21000000</v>
      </c>
      <c r="Q49" s="61">
        <f t="shared" si="48"/>
        <v>3.173419633954112E-4</v>
      </c>
      <c r="R49" s="70">
        <f>SUM(me!G$300)</f>
        <v>47369964</v>
      </c>
      <c r="S49" s="62">
        <f t="shared" si="49"/>
        <v>225.57125714285715</v>
      </c>
      <c r="T49" s="80">
        <f>SUM(me!C$11)</f>
        <v>0</v>
      </c>
      <c r="U49" s="70">
        <f>SUM(me!D$11)</f>
        <v>0</v>
      </c>
      <c r="V49" s="60">
        <f t="shared" si="50"/>
        <v>0</v>
      </c>
      <c r="W49" s="61">
        <f t="shared" si="51"/>
        <v>0</v>
      </c>
      <c r="X49" s="70">
        <f>SUM(me!G$11)</f>
        <v>15297340297</v>
      </c>
      <c r="Y49" s="62">
        <f t="shared" si="52"/>
        <v>0</v>
      </c>
      <c r="Z49" s="78">
        <f t="shared" si="53"/>
        <v>65857000000</v>
      </c>
      <c r="AA49" s="60">
        <f t="shared" si="54"/>
        <v>0</v>
      </c>
      <c r="AB49" s="60">
        <f t="shared" si="55"/>
        <v>65857000000</v>
      </c>
      <c r="AC49" s="61">
        <f t="shared" si="56"/>
        <v>0.38011275632763691</v>
      </c>
      <c r="AD49" s="60">
        <f t="shared" si="57"/>
        <v>25668956188</v>
      </c>
      <c r="AE49" s="61">
        <f t="shared" si="58"/>
        <v>38.976807610428651</v>
      </c>
      <c r="AF49" s="63">
        <f t="shared" si="59"/>
        <v>40188043812</v>
      </c>
      <c r="AG49" s="67">
        <f>SUM([3]Hoja17!$BF71)</f>
        <v>65857000000</v>
      </c>
      <c r="AH49" s="67">
        <f t="shared" si="60"/>
        <v>0</v>
      </c>
    </row>
    <row r="50" spans="1:34" x14ac:dyDescent="0.25">
      <c r="A50" s="90" t="s">
        <v>380</v>
      </c>
      <c r="B50" s="84">
        <f>SUM(tj!C$13)</f>
        <v>48565000000</v>
      </c>
      <c r="C50" s="70">
        <f>SUM(tj!D$13)</f>
        <v>0</v>
      </c>
      <c r="D50" s="60">
        <f t="shared" si="42"/>
        <v>48565000000</v>
      </c>
      <c r="E50" s="61">
        <f t="shared" si="43"/>
        <v>0.61871746378180614</v>
      </c>
      <c r="F50" s="70">
        <f>SUM(tj!G$13)</f>
        <v>7269879732</v>
      </c>
      <c r="G50" s="62">
        <f t="shared" si="7"/>
        <v>14.969380689797179</v>
      </c>
      <c r="H50" s="82"/>
      <c r="I50" s="73"/>
      <c r="J50" s="60">
        <f t="shared" si="44"/>
        <v>0</v>
      </c>
      <c r="K50" s="61">
        <f t="shared" si="45"/>
        <v>0</v>
      </c>
      <c r="L50" s="60"/>
      <c r="M50" s="62">
        <f t="shared" si="46"/>
        <v>0</v>
      </c>
      <c r="N50" s="80">
        <f>SUM(tj!C$300)</f>
        <v>28000000</v>
      </c>
      <c r="O50" s="70">
        <f>SUM(tj!D$300)</f>
        <v>0</v>
      </c>
      <c r="P50" s="60">
        <f t="shared" si="47"/>
        <v>28000000</v>
      </c>
      <c r="Q50" s="61">
        <f t="shared" si="48"/>
        <v>4.2312261786054821E-4</v>
      </c>
      <c r="R50" s="70">
        <f>SUM(tj!G$300)</f>
        <v>6402788</v>
      </c>
      <c r="S50" s="62">
        <f t="shared" si="49"/>
        <v>22.867100000000001</v>
      </c>
      <c r="T50" s="80">
        <f>SUM(tj!C$11)</f>
        <v>0</v>
      </c>
      <c r="U50" s="70">
        <f>SUM(tj!D$11)</f>
        <v>0</v>
      </c>
      <c r="V50" s="60">
        <f t="shared" si="50"/>
        <v>0</v>
      </c>
      <c r="W50" s="61">
        <f t="shared" si="51"/>
        <v>0</v>
      </c>
      <c r="X50" s="70">
        <f>SUM(tj!G$11)</f>
        <v>0</v>
      </c>
      <c r="Y50" s="62">
        <f t="shared" si="52"/>
        <v>0</v>
      </c>
      <c r="Z50" s="78">
        <f t="shared" si="53"/>
        <v>48593000000</v>
      </c>
      <c r="AA50" s="60">
        <f t="shared" si="54"/>
        <v>0</v>
      </c>
      <c r="AB50" s="60">
        <f t="shared" si="55"/>
        <v>48593000000</v>
      </c>
      <c r="AC50" s="61">
        <f t="shared" si="56"/>
        <v>0.2804685784082005</v>
      </c>
      <c r="AD50" s="60">
        <f t="shared" si="57"/>
        <v>7276282520</v>
      </c>
      <c r="AE50" s="61">
        <f t="shared" si="58"/>
        <v>14.973931471611138</v>
      </c>
      <c r="AF50" s="63">
        <f t="shared" si="59"/>
        <v>41316717480</v>
      </c>
      <c r="AG50" s="67">
        <f>SUM([3]Hoja17!$BF72)</f>
        <v>48593000000</v>
      </c>
      <c r="AH50" s="67">
        <f t="shared" si="60"/>
        <v>0</v>
      </c>
    </row>
    <row r="51" spans="1:34" x14ac:dyDescent="0.25">
      <c r="A51" s="90" t="s">
        <v>381</v>
      </c>
      <c r="B51" s="84">
        <f>SUM(ce!C$13)</f>
        <v>42146000000</v>
      </c>
      <c r="C51" s="70">
        <f>SUM(ce!D$13)</f>
        <v>0</v>
      </c>
      <c r="D51" s="60">
        <f t="shared" si="42"/>
        <v>42146000000</v>
      </c>
      <c r="E51" s="61">
        <f t="shared" si="43"/>
        <v>0.53693948787291268</v>
      </c>
      <c r="F51" s="70">
        <f>SUM(ce!G$13)</f>
        <v>7827045868</v>
      </c>
      <c r="G51" s="62">
        <f t="shared" si="7"/>
        <v>18.571266236416268</v>
      </c>
      <c r="H51" s="82"/>
      <c r="I51" s="73"/>
      <c r="J51" s="60">
        <f t="shared" si="44"/>
        <v>0</v>
      </c>
      <c r="K51" s="61">
        <f t="shared" si="45"/>
        <v>0</v>
      </c>
      <c r="L51" s="60"/>
      <c r="M51" s="62">
        <f t="shared" si="46"/>
        <v>0</v>
      </c>
      <c r="N51" s="80">
        <f>SUM(ce!C$300)</f>
        <v>18000000</v>
      </c>
      <c r="O51" s="70">
        <f>SUM(ce!D$300)</f>
        <v>0</v>
      </c>
      <c r="P51" s="60">
        <f t="shared" si="47"/>
        <v>18000000</v>
      </c>
      <c r="Q51" s="61">
        <f t="shared" si="48"/>
        <v>2.7200739719606673E-4</v>
      </c>
      <c r="R51" s="70">
        <f>SUM(ce!G$300)</f>
        <v>6416422</v>
      </c>
      <c r="S51" s="62">
        <f t="shared" si="49"/>
        <v>35.646788888888885</v>
      </c>
      <c r="T51" s="80">
        <f>SUM(ce!C$11)</f>
        <v>0</v>
      </c>
      <c r="U51" s="70">
        <f>SUM(ce!D$11)</f>
        <v>0</v>
      </c>
      <c r="V51" s="60">
        <f t="shared" si="50"/>
        <v>0</v>
      </c>
      <c r="W51" s="61">
        <f t="shared" si="51"/>
        <v>0</v>
      </c>
      <c r="X51" s="70">
        <f>SUM(ce!G$11)</f>
        <v>0</v>
      </c>
      <c r="Y51" s="62">
        <f t="shared" si="52"/>
        <v>0</v>
      </c>
      <c r="Z51" s="78">
        <f t="shared" si="53"/>
        <v>42164000000</v>
      </c>
      <c r="AA51" s="60">
        <f t="shared" si="54"/>
        <v>0</v>
      </c>
      <c r="AB51" s="60">
        <f t="shared" si="55"/>
        <v>42164000000</v>
      </c>
      <c r="AC51" s="61">
        <f t="shared" si="56"/>
        <v>0.24336174222631585</v>
      </c>
      <c r="AD51" s="60">
        <f t="shared" si="57"/>
        <v>7833462290</v>
      </c>
      <c r="AE51" s="61">
        <f t="shared" si="58"/>
        <v>18.578555853334599</v>
      </c>
      <c r="AF51" s="63">
        <f t="shared" si="59"/>
        <v>34330537710</v>
      </c>
      <c r="AG51" s="67">
        <f>SUM([3]Hoja17!$BF73)</f>
        <v>42164000000</v>
      </c>
      <c r="AH51" s="67">
        <f t="shared" si="60"/>
        <v>0</v>
      </c>
    </row>
    <row r="52" spans="1:34" x14ac:dyDescent="0.25">
      <c r="A52" s="90" t="s">
        <v>382</v>
      </c>
      <c r="B52" s="84">
        <f>SUM(bl!C$13)</f>
        <v>34375000000</v>
      </c>
      <c r="C52" s="70">
        <f>SUM(bl!D$13)</f>
        <v>0</v>
      </c>
      <c r="D52" s="60">
        <f t="shared" si="42"/>
        <v>34375000000</v>
      </c>
      <c r="E52" s="61">
        <f t="shared" si="43"/>
        <v>0.43793704967568386</v>
      </c>
      <c r="F52" s="70">
        <f>SUM(bl!G$13)</f>
        <v>6290695258</v>
      </c>
      <c r="G52" s="62">
        <f t="shared" si="7"/>
        <v>18.30020438690909</v>
      </c>
      <c r="H52" s="82"/>
      <c r="I52" s="73"/>
      <c r="J52" s="60">
        <f t="shared" si="44"/>
        <v>0</v>
      </c>
      <c r="K52" s="61">
        <f t="shared" si="45"/>
        <v>0</v>
      </c>
      <c r="L52" s="60"/>
      <c r="M52" s="62">
        <f t="shared" si="46"/>
        <v>0</v>
      </c>
      <c r="N52" s="80">
        <f>SUM(bl!C$300)</f>
        <v>14000000</v>
      </c>
      <c r="O52" s="70">
        <f>SUM(bl!D$300)</f>
        <v>0</v>
      </c>
      <c r="P52" s="60">
        <f t="shared" si="47"/>
        <v>14000000</v>
      </c>
      <c r="Q52" s="61">
        <f t="shared" si="48"/>
        <v>2.1156130893027411E-4</v>
      </c>
      <c r="R52" s="70">
        <f>SUM(bl!G$300)</f>
        <v>5081500</v>
      </c>
      <c r="S52" s="62">
        <f t="shared" si="49"/>
        <v>36.296428571428571</v>
      </c>
      <c r="T52" s="80">
        <f>SUM(bl!C$11)</f>
        <v>0</v>
      </c>
      <c r="U52" s="70">
        <f>SUM(bl!D$11)</f>
        <v>0</v>
      </c>
      <c r="V52" s="60">
        <f t="shared" si="50"/>
        <v>0</v>
      </c>
      <c r="W52" s="61">
        <f t="shared" si="51"/>
        <v>0</v>
      </c>
      <c r="X52" s="70">
        <f>SUM(bl!G$11)</f>
        <v>0</v>
      </c>
      <c r="Y52" s="62">
        <f t="shared" si="52"/>
        <v>0</v>
      </c>
      <c r="Z52" s="78">
        <f t="shared" si="53"/>
        <v>34389000000</v>
      </c>
      <c r="AA52" s="60">
        <f t="shared" si="54"/>
        <v>0</v>
      </c>
      <c r="AB52" s="60">
        <f t="shared" si="55"/>
        <v>34389000000</v>
      </c>
      <c r="AC52" s="61">
        <f t="shared" si="56"/>
        <v>0.198486077066236</v>
      </c>
      <c r="AD52" s="60">
        <f t="shared" si="57"/>
        <v>6295776758</v>
      </c>
      <c r="AE52" s="61">
        <f t="shared" si="58"/>
        <v>18.307530774375529</v>
      </c>
      <c r="AF52" s="63">
        <f t="shared" si="59"/>
        <v>28093223242</v>
      </c>
      <c r="AG52" s="67">
        <f>SUM([3]Hoja17!$BF74)</f>
        <v>34389000000</v>
      </c>
      <c r="AH52" s="67">
        <f t="shared" si="60"/>
        <v>0</v>
      </c>
    </row>
    <row r="53" spans="1:34" x14ac:dyDescent="0.25">
      <c r="A53" s="90" t="s">
        <v>383</v>
      </c>
      <c r="B53" s="84">
        <f>SUM(ch!C$13)</f>
        <v>27446000000</v>
      </c>
      <c r="C53" s="70">
        <f>SUM(ch!D$13)</f>
        <v>0</v>
      </c>
      <c r="D53" s="60">
        <f t="shared" si="42"/>
        <v>27446000000</v>
      </c>
      <c r="E53" s="61">
        <f t="shared" si="43"/>
        <v>0.34966168044796564</v>
      </c>
      <c r="F53" s="70">
        <f>SUM(ch!G$13)</f>
        <v>5366236054</v>
      </c>
      <c r="G53" s="62">
        <f t="shared" si="7"/>
        <v>19.551978627122349</v>
      </c>
      <c r="H53" s="82"/>
      <c r="I53" s="73"/>
      <c r="J53" s="60">
        <f t="shared" si="44"/>
        <v>0</v>
      </c>
      <c r="K53" s="61">
        <f t="shared" si="45"/>
        <v>0</v>
      </c>
      <c r="L53" s="60"/>
      <c r="M53" s="62">
        <f t="shared" si="46"/>
        <v>0</v>
      </c>
      <c r="N53" s="80">
        <f>SUM(ch!C$300)</f>
        <v>0</v>
      </c>
      <c r="O53" s="70">
        <f>SUM(ch!D$300)</f>
        <v>0</v>
      </c>
      <c r="P53" s="60">
        <f t="shared" si="47"/>
        <v>0</v>
      </c>
      <c r="Q53" s="61">
        <f t="shared" si="48"/>
        <v>0</v>
      </c>
      <c r="R53" s="70">
        <f>SUM(ch!G$300)</f>
        <v>25408761</v>
      </c>
      <c r="S53" s="62">
        <f t="shared" si="49"/>
        <v>0</v>
      </c>
      <c r="T53" s="80">
        <f>SUM(ch!C$11)</f>
        <v>0</v>
      </c>
      <c r="U53" s="70">
        <f>SUM(ch!D$11)</f>
        <v>0</v>
      </c>
      <c r="V53" s="60">
        <f t="shared" si="50"/>
        <v>0</v>
      </c>
      <c r="W53" s="61">
        <f t="shared" si="51"/>
        <v>0</v>
      </c>
      <c r="X53" s="70">
        <f>SUM(ch!G$11)</f>
        <v>1767095603</v>
      </c>
      <c r="Y53" s="62">
        <f t="shared" si="52"/>
        <v>0</v>
      </c>
      <c r="Z53" s="78">
        <f t="shared" si="53"/>
        <v>27446000000</v>
      </c>
      <c r="AA53" s="60">
        <f t="shared" si="54"/>
        <v>0</v>
      </c>
      <c r="AB53" s="60">
        <f t="shared" si="55"/>
        <v>27446000000</v>
      </c>
      <c r="AC53" s="61">
        <f t="shared" si="56"/>
        <v>0.15841254096251456</v>
      </c>
      <c r="AD53" s="60">
        <f t="shared" si="57"/>
        <v>7158740418</v>
      </c>
      <c r="AE53" s="61">
        <f t="shared" si="58"/>
        <v>26.083000867157324</v>
      </c>
      <c r="AF53" s="63">
        <f t="shared" si="59"/>
        <v>20287259582</v>
      </c>
      <c r="AG53" s="67">
        <f>SUM([3]Hoja17!$BF75)</f>
        <v>27446000000</v>
      </c>
      <c r="AH53" s="67">
        <f t="shared" si="60"/>
        <v>0</v>
      </c>
    </row>
    <row r="54" spans="1:34" x14ac:dyDescent="0.25">
      <c r="A54" s="90" t="s">
        <v>384</v>
      </c>
      <c r="B54" s="84">
        <f>SUM(sb!C$13)</f>
        <v>97068000000</v>
      </c>
      <c r="C54" s="70">
        <f>SUM(sb!D$13)</f>
        <v>0</v>
      </c>
      <c r="D54" s="60">
        <f t="shared" si="42"/>
        <v>97068000000</v>
      </c>
      <c r="E54" s="61">
        <f t="shared" si="43"/>
        <v>1.2366450483758336</v>
      </c>
      <c r="F54" s="70">
        <f>SUM(sb!G$13)</f>
        <v>15902415035</v>
      </c>
      <c r="G54" s="62">
        <f t="shared" si="7"/>
        <v>16.382757484443893</v>
      </c>
      <c r="H54" s="82"/>
      <c r="I54" s="73"/>
      <c r="J54" s="60">
        <f t="shared" si="44"/>
        <v>0</v>
      </c>
      <c r="K54" s="61">
        <f t="shared" si="45"/>
        <v>0</v>
      </c>
      <c r="L54" s="60"/>
      <c r="M54" s="62">
        <f t="shared" si="46"/>
        <v>0</v>
      </c>
      <c r="N54" s="80">
        <f>SUM(sb!C$300)</f>
        <v>0</v>
      </c>
      <c r="O54" s="70">
        <f>SUM(sb!D$300)</f>
        <v>0</v>
      </c>
      <c r="P54" s="60">
        <f t="shared" si="47"/>
        <v>0</v>
      </c>
      <c r="Q54" s="61">
        <f t="shared" si="48"/>
        <v>0</v>
      </c>
      <c r="R54" s="70">
        <f>SUM(sb!G$300)</f>
        <v>7851616</v>
      </c>
      <c r="S54" s="62">
        <f t="shared" si="49"/>
        <v>0</v>
      </c>
      <c r="T54" s="80">
        <f>SUM(sb!C$11)</f>
        <v>0</v>
      </c>
      <c r="U54" s="70">
        <f>SUM(sb!D$11)</f>
        <v>0</v>
      </c>
      <c r="V54" s="60">
        <f t="shared" si="50"/>
        <v>0</v>
      </c>
      <c r="W54" s="61">
        <f t="shared" si="51"/>
        <v>0</v>
      </c>
      <c r="X54" s="70">
        <f>SUM(sb!G$11)</f>
        <v>5313064781</v>
      </c>
      <c r="Y54" s="62">
        <f t="shared" si="52"/>
        <v>0</v>
      </c>
      <c r="Z54" s="78">
        <f t="shared" si="53"/>
        <v>97068000000</v>
      </c>
      <c r="AA54" s="60">
        <f t="shared" si="54"/>
        <v>0</v>
      </c>
      <c r="AB54" s="60">
        <f t="shared" si="55"/>
        <v>97068000000</v>
      </c>
      <c r="AC54" s="61">
        <f t="shared" si="56"/>
        <v>0.56025608562811935</v>
      </c>
      <c r="AD54" s="60">
        <f t="shared" si="57"/>
        <v>21223331432</v>
      </c>
      <c r="AE54" s="61">
        <f t="shared" si="58"/>
        <v>21.86439550830346</v>
      </c>
      <c r="AF54" s="63">
        <f t="shared" si="59"/>
        <v>75844668568</v>
      </c>
      <c r="AG54" s="67">
        <f>SUM([3]Hoja17!$BF76)</f>
        <v>97068000000</v>
      </c>
      <c r="AH54" s="67">
        <f t="shared" si="60"/>
        <v>0</v>
      </c>
    </row>
    <row r="55" spans="1:34" x14ac:dyDescent="0.25">
      <c r="A55" s="90" t="s">
        <v>385</v>
      </c>
      <c r="B55" s="84">
        <f>SUM(uq!C$13)</f>
        <v>29979000000</v>
      </c>
      <c r="C55" s="70">
        <f>SUM(uq!D$13)</f>
        <v>0</v>
      </c>
      <c r="D55" s="60">
        <f t="shared" si="42"/>
        <v>29979000000</v>
      </c>
      <c r="E55" s="61">
        <f t="shared" si="43"/>
        <v>0.38193206726479495</v>
      </c>
      <c r="F55" s="70">
        <f>SUM(uq!G$13)</f>
        <v>3407591953</v>
      </c>
      <c r="G55" s="62">
        <f t="shared" si="7"/>
        <v>11.366596460855932</v>
      </c>
      <c r="H55" s="82"/>
      <c r="I55" s="73"/>
      <c r="J55" s="60">
        <f t="shared" si="44"/>
        <v>0</v>
      </c>
      <c r="K55" s="61">
        <f t="shared" si="45"/>
        <v>0</v>
      </c>
      <c r="L55" s="60"/>
      <c r="M55" s="62">
        <f t="shared" si="46"/>
        <v>0</v>
      </c>
      <c r="N55" s="80">
        <f>SUM(uq!C$300)</f>
        <v>0</v>
      </c>
      <c r="O55" s="70">
        <f>SUM(uq!D$300)</f>
        <v>0</v>
      </c>
      <c r="P55" s="60">
        <f t="shared" si="47"/>
        <v>0</v>
      </c>
      <c r="Q55" s="61">
        <f t="shared" si="48"/>
        <v>0</v>
      </c>
      <c r="R55" s="70">
        <f>SUM(uq!G$300)</f>
        <v>23636201</v>
      </c>
      <c r="S55" s="62">
        <f t="shared" si="49"/>
        <v>0</v>
      </c>
      <c r="T55" s="80">
        <f>SUM(uq!C$11)</f>
        <v>0</v>
      </c>
      <c r="U55" s="70">
        <f>SUM(uq!D$11)</f>
        <v>0</v>
      </c>
      <c r="V55" s="60">
        <f t="shared" si="50"/>
        <v>0</v>
      </c>
      <c r="W55" s="61">
        <f t="shared" si="51"/>
        <v>0</v>
      </c>
      <c r="X55" s="70">
        <f>SUM(uq!G$11)</f>
        <v>0</v>
      </c>
      <c r="Y55" s="62">
        <f t="shared" si="52"/>
        <v>0</v>
      </c>
      <c r="Z55" s="78">
        <f t="shared" si="53"/>
        <v>29979000000</v>
      </c>
      <c r="AA55" s="60">
        <f t="shared" si="54"/>
        <v>0</v>
      </c>
      <c r="AB55" s="60">
        <f t="shared" si="55"/>
        <v>29979000000</v>
      </c>
      <c r="AC55" s="61">
        <f t="shared" si="56"/>
        <v>0.17303248435164412</v>
      </c>
      <c r="AD55" s="60">
        <f t="shared" si="57"/>
        <v>3431228154</v>
      </c>
      <c r="AE55" s="61">
        <f t="shared" si="58"/>
        <v>11.445438987291103</v>
      </c>
      <c r="AF55" s="63">
        <f t="shared" si="59"/>
        <v>26547771846</v>
      </c>
      <c r="AG55" s="67">
        <f>SUM([3]Hoja17!$BF77)</f>
        <v>29979000000</v>
      </c>
      <c r="AH55" s="67">
        <f t="shared" si="60"/>
        <v>0</v>
      </c>
    </row>
    <row r="56" spans="1:34" x14ac:dyDescent="0.25">
      <c r="A56" s="90" t="s">
        <v>386</v>
      </c>
      <c r="B56" s="84">
        <f>SUM(us!C$13)</f>
        <v>46994000000</v>
      </c>
      <c r="C56" s="70">
        <f>SUM(us!D$13)</f>
        <v>0</v>
      </c>
      <c r="D56" s="60">
        <f t="shared" si="42"/>
        <v>46994000000</v>
      </c>
      <c r="E56" s="61">
        <f t="shared" si="43"/>
        <v>0.59870294436244609</v>
      </c>
      <c r="F56" s="70">
        <f>SUM(us!G$13)</f>
        <v>8300230919</v>
      </c>
      <c r="G56" s="62">
        <f t="shared" si="7"/>
        <v>17.662320549431843</v>
      </c>
      <c r="H56" s="82"/>
      <c r="I56" s="73"/>
      <c r="J56" s="60">
        <f t="shared" si="44"/>
        <v>0</v>
      </c>
      <c r="K56" s="61">
        <f t="shared" si="45"/>
        <v>0</v>
      </c>
      <c r="L56" s="60"/>
      <c r="M56" s="62">
        <f t="shared" si="46"/>
        <v>0</v>
      </c>
      <c r="N56" s="80">
        <f>SUM(us!C$300)</f>
        <v>1000000</v>
      </c>
      <c r="O56" s="70">
        <f>SUM(us!D$300)</f>
        <v>0</v>
      </c>
      <c r="P56" s="60">
        <f t="shared" si="47"/>
        <v>1000000</v>
      </c>
      <c r="Q56" s="61">
        <f t="shared" si="48"/>
        <v>1.511152206644815E-5</v>
      </c>
      <c r="R56" s="70">
        <f>SUM(us!G$300)</f>
        <v>110632904</v>
      </c>
      <c r="S56" s="62">
        <f t="shared" si="49"/>
        <v>11063.2904</v>
      </c>
      <c r="T56" s="80">
        <f>SUM(us!C$11)</f>
        <v>13922000000</v>
      </c>
      <c r="U56" s="70">
        <f>SUM(us!D$11)</f>
        <v>0</v>
      </c>
      <c r="V56" s="60">
        <f t="shared" si="50"/>
        <v>13922000000</v>
      </c>
      <c r="W56" s="61">
        <f t="shared" si="51"/>
        <v>0.21954989752747148</v>
      </c>
      <c r="X56" s="70">
        <f>SUM(us!G$11)</f>
        <v>0</v>
      </c>
      <c r="Y56" s="62">
        <f t="shared" si="52"/>
        <v>0</v>
      </c>
      <c r="Z56" s="78">
        <f t="shared" si="53"/>
        <v>60917000000</v>
      </c>
      <c r="AA56" s="60">
        <f t="shared" si="54"/>
        <v>0</v>
      </c>
      <c r="AB56" s="60">
        <f t="shared" si="55"/>
        <v>60917000000</v>
      </c>
      <c r="AC56" s="61">
        <f t="shared" si="56"/>
        <v>0.35160011505550898</v>
      </c>
      <c r="AD56" s="60">
        <f t="shared" si="57"/>
        <v>8410863823</v>
      </c>
      <c r="AE56" s="61">
        <f t="shared" si="58"/>
        <v>13.807088042746688</v>
      </c>
      <c r="AF56" s="63">
        <f t="shared" si="59"/>
        <v>52506136177</v>
      </c>
      <c r="AG56" s="67">
        <f>SUM([3]Hoja17!$BF78)</f>
        <v>60917000000</v>
      </c>
      <c r="AH56" s="67">
        <f t="shared" si="60"/>
        <v>0</v>
      </c>
    </row>
    <row r="57" spans="1:34" x14ac:dyDescent="0.25">
      <c r="A57" s="90" t="s">
        <v>387</v>
      </c>
      <c r="B57" s="84">
        <f>SUM(su!C$13)</f>
        <v>49128000000</v>
      </c>
      <c r="C57" s="70">
        <f>SUM(su!D$13)</f>
        <v>0</v>
      </c>
      <c r="D57" s="60">
        <f t="shared" si="42"/>
        <v>49128000000</v>
      </c>
      <c r="E57" s="61">
        <f t="shared" si="43"/>
        <v>0.62589007640631256</v>
      </c>
      <c r="F57" s="70">
        <f>SUM(su!G$13)</f>
        <v>10410496090</v>
      </c>
      <c r="G57" s="62">
        <f t="shared" si="7"/>
        <v>21.190555467350595</v>
      </c>
      <c r="H57" s="82"/>
      <c r="I57" s="73"/>
      <c r="J57" s="60">
        <f t="shared" si="44"/>
        <v>0</v>
      </c>
      <c r="K57" s="61">
        <f t="shared" si="45"/>
        <v>0</v>
      </c>
      <c r="L57" s="60"/>
      <c r="M57" s="62">
        <f t="shared" si="46"/>
        <v>0</v>
      </c>
      <c r="N57" s="80">
        <f>SUM(su!C$300)</f>
        <v>100000000</v>
      </c>
      <c r="O57" s="70">
        <f>SUM(su!D$300)</f>
        <v>0</v>
      </c>
      <c r="P57" s="60">
        <f t="shared" si="47"/>
        <v>100000000</v>
      </c>
      <c r="Q57" s="61">
        <f t="shared" si="48"/>
        <v>1.511152206644815E-3</v>
      </c>
      <c r="R57" s="70">
        <f>SUM(su!G$300)</f>
        <v>46804463</v>
      </c>
      <c r="S57" s="62">
        <f t="shared" si="49"/>
        <v>46.804462999999998</v>
      </c>
      <c r="T57" s="80">
        <f>SUM(su!C$11)</f>
        <v>0</v>
      </c>
      <c r="U57" s="70">
        <f>SUM(su!D$11)</f>
        <v>0</v>
      </c>
      <c r="V57" s="60">
        <f t="shared" si="50"/>
        <v>0</v>
      </c>
      <c r="W57" s="61">
        <f t="shared" si="51"/>
        <v>0</v>
      </c>
      <c r="X57" s="70">
        <f>SUM(su!G$11)</f>
        <v>0</v>
      </c>
      <c r="Y57" s="62">
        <f t="shared" si="52"/>
        <v>0</v>
      </c>
      <c r="Z57" s="78">
        <f t="shared" si="53"/>
        <v>49228000000</v>
      </c>
      <c r="AA57" s="60">
        <f t="shared" si="54"/>
        <v>0</v>
      </c>
      <c r="AB57" s="60">
        <f t="shared" si="55"/>
        <v>49228000000</v>
      </c>
      <c r="AC57" s="61">
        <f t="shared" si="56"/>
        <v>0.28413366488751252</v>
      </c>
      <c r="AD57" s="60">
        <f t="shared" si="57"/>
        <v>10457300553</v>
      </c>
      <c r="AE57" s="61">
        <f t="shared" si="58"/>
        <v>21.242586643779962</v>
      </c>
      <c r="AF57" s="63">
        <f t="shared" si="59"/>
        <v>38770699447</v>
      </c>
      <c r="AG57" s="67">
        <f>SUM([3]Hoja17!$BF79)</f>
        <v>49228000000</v>
      </c>
      <c r="AH57" s="67">
        <f t="shared" si="60"/>
        <v>0</v>
      </c>
    </row>
    <row r="58" spans="1:34" x14ac:dyDescent="0.25">
      <c r="A58" s="90" t="s">
        <v>388</v>
      </c>
      <c r="B58" s="84">
        <f>SUM(nz!C$13)</f>
        <v>9969000000</v>
      </c>
      <c r="C58" s="70">
        <f>SUM(nz!D$13)</f>
        <v>0</v>
      </c>
      <c r="D58" s="60">
        <f t="shared" si="42"/>
        <v>9969000000</v>
      </c>
      <c r="E58" s="61">
        <f t="shared" si="43"/>
        <v>0.12700492940267322</v>
      </c>
      <c r="F58" s="70">
        <f>SUM(nz!G$13)</f>
        <v>1663900634</v>
      </c>
      <c r="G58" s="62">
        <f t="shared" si="7"/>
        <v>16.690747657738992</v>
      </c>
      <c r="H58" s="82"/>
      <c r="I58" s="73"/>
      <c r="J58" s="60">
        <f t="shared" si="44"/>
        <v>0</v>
      </c>
      <c r="K58" s="61">
        <f t="shared" si="45"/>
        <v>0</v>
      </c>
      <c r="L58" s="60"/>
      <c r="M58" s="62">
        <f t="shared" si="46"/>
        <v>0</v>
      </c>
      <c r="N58" s="80">
        <f>SUM(nz!C$300)</f>
        <v>6000000</v>
      </c>
      <c r="O58" s="70">
        <f>SUM(nz!D$300)</f>
        <v>0</v>
      </c>
      <c r="P58" s="60">
        <f t="shared" si="47"/>
        <v>6000000</v>
      </c>
      <c r="Q58" s="61">
        <f t="shared" si="48"/>
        <v>9.0669132398688904E-5</v>
      </c>
      <c r="R58" s="70">
        <f>SUM(nz!G$300)</f>
        <v>1115809</v>
      </c>
      <c r="S58" s="62">
        <f t="shared" si="49"/>
        <v>18.596816666666665</v>
      </c>
      <c r="T58" s="80">
        <f>SUM(nz!C$11)</f>
        <v>0</v>
      </c>
      <c r="U58" s="70">
        <f>SUM(nz!D$11)</f>
        <v>0</v>
      </c>
      <c r="V58" s="60">
        <f t="shared" si="50"/>
        <v>0</v>
      </c>
      <c r="W58" s="61">
        <f t="shared" si="51"/>
        <v>0</v>
      </c>
      <c r="X58" s="70">
        <f>SUM(nz!G$11)</f>
        <v>1250124029</v>
      </c>
      <c r="Y58" s="62">
        <f t="shared" si="52"/>
        <v>0</v>
      </c>
      <c r="Z58" s="78">
        <f t="shared" si="53"/>
        <v>9975000000</v>
      </c>
      <c r="AA58" s="60">
        <f t="shared" si="54"/>
        <v>0</v>
      </c>
      <c r="AB58" s="60">
        <f t="shared" si="55"/>
        <v>9975000000</v>
      </c>
      <c r="AC58" s="61">
        <f t="shared" si="56"/>
        <v>5.7573602568719767E-2</v>
      </c>
      <c r="AD58" s="60">
        <f t="shared" si="57"/>
        <v>2915140472</v>
      </c>
      <c r="AE58" s="61">
        <f t="shared" si="58"/>
        <v>29.22446588471178</v>
      </c>
      <c r="AF58" s="63">
        <f t="shared" si="59"/>
        <v>7059859528</v>
      </c>
      <c r="AG58" s="67">
        <f>SUM([3]Hoja17!$BF80)</f>
        <v>9975000000</v>
      </c>
      <c r="AH58" s="67">
        <f t="shared" si="60"/>
        <v>0</v>
      </c>
    </row>
    <row r="59" spans="1:34" x14ac:dyDescent="0.25">
      <c r="A59" s="90" t="s">
        <v>389</v>
      </c>
      <c r="B59" s="84">
        <f>SUM(pb!C$13)</f>
        <v>76060000000</v>
      </c>
      <c r="C59" s="70">
        <f>SUM(pb!D$13)</f>
        <v>0</v>
      </c>
      <c r="D59" s="60">
        <f t="shared" si="42"/>
        <v>76060000000</v>
      </c>
      <c r="E59" s="61">
        <f t="shared" si="43"/>
        <v>0.96900340358785486</v>
      </c>
      <c r="F59" s="70">
        <f>SUM(pb!G$13)</f>
        <v>16549634725</v>
      </c>
      <c r="G59" s="62">
        <f t="shared" si="7"/>
        <v>21.758657277149617</v>
      </c>
      <c r="H59" s="82"/>
      <c r="I59" s="73"/>
      <c r="J59" s="60">
        <f t="shared" si="44"/>
        <v>0</v>
      </c>
      <c r="K59" s="61">
        <f t="shared" si="45"/>
        <v>0</v>
      </c>
      <c r="L59" s="60"/>
      <c r="M59" s="62">
        <f t="shared" si="46"/>
        <v>0</v>
      </c>
      <c r="N59" s="80">
        <f>SUM(pb!C$300)</f>
        <v>189000000</v>
      </c>
      <c r="O59" s="70">
        <f>SUM(pb!D$300)</f>
        <v>0</v>
      </c>
      <c r="P59" s="60">
        <f t="shared" si="47"/>
        <v>189000000</v>
      </c>
      <c r="Q59" s="61">
        <f t="shared" si="48"/>
        <v>2.8560776705587004E-3</v>
      </c>
      <c r="R59" s="70">
        <f>SUM(pb!G$300)</f>
        <v>79995522</v>
      </c>
      <c r="S59" s="62">
        <f t="shared" si="49"/>
        <v>42.325673015873015</v>
      </c>
      <c r="T59" s="80">
        <f>SUM(pb!C$11)</f>
        <v>11271000000</v>
      </c>
      <c r="U59" s="70">
        <f>SUM(pb!D$11)</f>
        <v>0</v>
      </c>
      <c r="V59" s="60">
        <f t="shared" si="50"/>
        <v>11271000000</v>
      </c>
      <c r="W59" s="61">
        <f t="shared" si="51"/>
        <v>0.17774363561500728</v>
      </c>
      <c r="X59" s="70">
        <f>SUM(pb!G$11)</f>
        <v>0</v>
      </c>
      <c r="Y59" s="62">
        <f t="shared" si="52"/>
        <v>0</v>
      </c>
      <c r="Z59" s="78">
        <f t="shared" si="53"/>
        <v>87520000000</v>
      </c>
      <c r="AA59" s="60">
        <f t="shared" si="54"/>
        <v>0</v>
      </c>
      <c r="AB59" s="60">
        <f t="shared" si="55"/>
        <v>87520000000</v>
      </c>
      <c r="AC59" s="61">
        <f t="shared" si="56"/>
        <v>0.50514703727462196</v>
      </c>
      <c r="AD59" s="60">
        <f t="shared" si="57"/>
        <v>16629630247</v>
      </c>
      <c r="AE59" s="61">
        <f t="shared" si="58"/>
        <v>19.000948636882995</v>
      </c>
      <c r="AF59" s="63">
        <f t="shared" si="59"/>
        <v>70890369753</v>
      </c>
      <c r="AG59" s="67">
        <f>SUM([3]Hoja17!$BF81)</f>
        <v>87520000000</v>
      </c>
      <c r="AH59" s="67">
        <f t="shared" si="60"/>
        <v>0</v>
      </c>
    </row>
    <row r="60" spans="1:34" x14ac:dyDescent="0.25">
      <c r="A60" s="90" t="s">
        <v>390</v>
      </c>
      <c r="B60" s="84">
        <f>SUM(cr!C$13)</f>
        <v>39024000000</v>
      </c>
      <c r="C60" s="70">
        <f>SUM(cr!D$13)</f>
        <v>0</v>
      </c>
      <c r="D60" s="60">
        <f t="shared" si="42"/>
        <v>39024000000</v>
      </c>
      <c r="E60" s="61">
        <f t="shared" si="43"/>
        <v>0.49716524877218576</v>
      </c>
      <c r="F60" s="70">
        <f>SUM(cr!G$13)</f>
        <v>5959803501</v>
      </c>
      <c r="G60" s="62">
        <f t="shared" si="7"/>
        <v>15.272149192804427</v>
      </c>
      <c r="H60" s="82"/>
      <c r="I60" s="73"/>
      <c r="J60" s="60">
        <f t="shared" si="44"/>
        <v>0</v>
      </c>
      <c r="K60" s="61">
        <f t="shared" si="45"/>
        <v>0</v>
      </c>
      <c r="L60" s="60"/>
      <c r="M60" s="62">
        <f t="shared" si="46"/>
        <v>0</v>
      </c>
      <c r="N60" s="80">
        <f>SUM(cr!C$300)</f>
        <v>704000000</v>
      </c>
      <c r="O60" s="70">
        <f>SUM(cr!D$300)</f>
        <v>0</v>
      </c>
      <c r="P60" s="60">
        <f t="shared" si="47"/>
        <v>704000000</v>
      </c>
      <c r="Q60" s="61">
        <f t="shared" si="48"/>
        <v>1.0638511534779498E-2</v>
      </c>
      <c r="R60" s="70">
        <f>SUM(cr!G$300)</f>
        <v>270322021</v>
      </c>
      <c r="S60" s="62">
        <f t="shared" si="49"/>
        <v>38.398014346590905</v>
      </c>
      <c r="T60" s="80">
        <f>SUM(cr!C$11)</f>
        <v>0</v>
      </c>
      <c r="U60" s="70">
        <f>SUM(cr!D$11)</f>
        <v>0</v>
      </c>
      <c r="V60" s="60">
        <f t="shared" si="50"/>
        <v>0</v>
      </c>
      <c r="W60" s="61">
        <f t="shared" si="51"/>
        <v>0</v>
      </c>
      <c r="X60" s="70">
        <f>SUM(cr!G$11)</f>
        <v>0</v>
      </c>
      <c r="Y60" s="62">
        <f t="shared" si="52"/>
        <v>0</v>
      </c>
      <c r="Z60" s="78">
        <f t="shared" si="53"/>
        <v>39728000000</v>
      </c>
      <c r="AA60" s="60">
        <f t="shared" si="54"/>
        <v>0</v>
      </c>
      <c r="AB60" s="60">
        <f t="shared" si="55"/>
        <v>39728000000</v>
      </c>
      <c r="AC60" s="61">
        <f t="shared" si="56"/>
        <v>0.22930166244111272</v>
      </c>
      <c r="AD60" s="60">
        <f t="shared" si="57"/>
        <v>6230125522</v>
      </c>
      <c r="AE60" s="61">
        <f t="shared" si="58"/>
        <v>15.681951072291584</v>
      </c>
      <c r="AF60" s="63">
        <f t="shared" si="59"/>
        <v>33497874478</v>
      </c>
      <c r="AG60" s="67">
        <f>SUM([3]Hoja17!$BF82)</f>
        <v>39728000000</v>
      </c>
      <c r="AH60" s="67">
        <f t="shared" si="60"/>
        <v>0</v>
      </c>
    </row>
    <row r="61" spans="1:34" x14ac:dyDescent="0.25">
      <c r="A61" s="90" t="s">
        <v>391</v>
      </c>
      <c r="B61" s="84">
        <f>SUM(ra!C$13)</f>
        <v>39821000000</v>
      </c>
      <c r="C61" s="70">
        <f>SUM(ra!D$13)</f>
        <v>0</v>
      </c>
      <c r="D61" s="60">
        <f t="shared" si="42"/>
        <v>39821000000</v>
      </c>
      <c r="E61" s="61">
        <f t="shared" si="43"/>
        <v>0.50731901833121185</v>
      </c>
      <c r="F61" s="70">
        <f>SUM(ra!G$13)</f>
        <v>6806924003</v>
      </c>
      <c r="G61" s="62">
        <f t="shared" si="7"/>
        <v>17.093804783907988</v>
      </c>
      <c r="H61" s="82"/>
      <c r="I61" s="73"/>
      <c r="J61" s="60">
        <f t="shared" si="44"/>
        <v>0</v>
      </c>
      <c r="K61" s="61">
        <f t="shared" si="45"/>
        <v>0</v>
      </c>
      <c r="L61" s="60"/>
      <c r="M61" s="62">
        <f t="shared" si="46"/>
        <v>0</v>
      </c>
      <c r="N61" s="80">
        <f>SUM(ra!C$300)</f>
        <v>29000000</v>
      </c>
      <c r="O61" s="70">
        <f>SUM(ra!D$300)</f>
        <v>0</v>
      </c>
      <c r="P61" s="60">
        <f t="shared" si="47"/>
        <v>29000000</v>
      </c>
      <c r="Q61" s="61">
        <f t="shared" si="48"/>
        <v>4.3823413992699639E-4</v>
      </c>
      <c r="R61" s="70">
        <f>SUM(ra!G$300)</f>
        <v>11001359</v>
      </c>
      <c r="S61" s="62">
        <f t="shared" si="49"/>
        <v>37.93572068965517</v>
      </c>
      <c r="T61" s="80">
        <f>SUM(ra!C$11)</f>
        <v>10315000000</v>
      </c>
      <c r="U61" s="70">
        <f>SUM(ra!D$11)</f>
        <v>0</v>
      </c>
      <c r="V61" s="60">
        <f t="shared" si="50"/>
        <v>10315000000</v>
      </c>
      <c r="W61" s="61">
        <f t="shared" si="51"/>
        <v>0.16266751853152339</v>
      </c>
      <c r="X61" s="70">
        <f>SUM(ra!G$11)</f>
        <v>10315000000</v>
      </c>
      <c r="Y61" s="62">
        <f t="shared" si="52"/>
        <v>100</v>
      </c>
      <c r="Z61" s="78">
        <f t="shared" si="53"/>
        <v>50165000000</v>
      </c>
      <c r="AA61" s="60">
        <f t="shared" si="54"/>
        <v>0</v>
      </c>
      <c r="AB61" s="60">
        <f t="shared" si="55"/>
        <v>50165000000</v>
      </c>
      <c r="AC61" s="61">
        <f t="shared" si="56"/>
        <v>0.28954183186564686</v>
      </c>
      <c r="AD61" s="60">
        <f t="shared" si="57"/>
        <v>17132925362</v>
      </c>
      <c r="AE61" s="61">
        <f t="shared" si="58"/>
        <v>34.153145344363601</v>
      </c>
      <c r="AF61" s="63">
        <f t="shared" si="59"/>
        <v>33032074638</v>
      </c>
      <c r="AG61" s="67">
        <f>SUM([3]Hoja17!$BF83)</f>
        <v>50165000000</v>
      </c>
      <c r="AH61" s="67">
        <f t="shared" si="60"/>
        <v>0</v>
      </c>
    </row>
    <row r="62" spans="1:34" x14ac:dyDescent="0.25">
      <c r="A62" s="90" t="s">
        <v>392</v>
      </c>
      <c r="B62" s="84">
        <f>SUM(vs!C$13)</f>
        <v>63359000000</v>
      </c>
      <c r="C62" s="70">
        <f>SUM(vs!D$13)</f>
        <v>0</v>
      </c>
      <c r="D62" s="60">
        <f t="shared" si="42"/>
        <v>63359000000</v>
      </c>
      <c r="E62" s="61">
        <f t="shared" si="43"/>
        <v>0.80719282997532071</v>
      </c>
      <c r="F62" s="70">
        <f>SUM(vs!G$13)</f>
        <v>10365054960</v>
      </c>
      <c r="G62" s="62">
        <f t="shared" si="7"/>
        <v>16.359246452753357</v>
      </c>
      <c r="H62" s="82"/>
      <c r="I62" s="73"/>
      <c r="J62" s="60">
        <f t="shared" si="44"/>
        <v>0</v>
      </c>
      <c r="K62" s="61">
        <f t="shared" si="45"/>
        <v>0</v>
      </c>
      <c r="L62" s="60"/>
      <c r="M62" s="62">
        <f t="shared" si="46"/>
        <v>0</v>
      </c>
      <c r="N62" s="80">
        <f>SUM(vs!C$300)</f>
        <v>300000000</v>
      </c>
      <c r="O62" s="70">
        <f>SUM(vs!D$300)</f>
        <v>0</v>
      </c>
      <c r="P62" s="60">
        <f t="shared" si="47"/>
        <v>300000000</v>
      </c>
      <c r="Q62" s="61">
        <f t="shared" si="48"/>
        <v>4.5334566199344449E-3</v>
      </c>
      <c r="R62" s="70">
        <f>SUM(vs!G$300)</f>
        <v>138468374</v>
      </c>
      <c r="S62" s="62">
        <f t="shared" si="49"/>
        <v>46.156124666666663</v>
      </c>
      <c r="T62" s="80">
        <f>SUM(vs!C$11)</f>
        <v>0</v>
      </c>
      <c r="U62" s="70">
        <f>SUM(vs!D$11)</f>
        <v>0</v>
      </c>
      <c r="V62" s="60">
        <f t="shared" si="50"/>
        <v>0</v>
      </c>
      <c r="W62" s="61">
        <f t="shared" si="51"/>
        <v>0</v>
      </c>
      <c r="X62" s="70">
        <f>SUM(vs!G$11)</f>
        <v>19696319347</v>
      </c>
      <c r="Y62" s="62">
        <f t="shared" si="52"/>
        <v>0</v>
      </c>
      <c r="Z62" s="78">
        <f t="shared" si="53"/>
        <v>63659000000</v>
      </c>
      <c r="AA62" s="60">
        <f t="shared" si="54"/>
        <v>0</v>
      </c>
      <c r="AB62" s="60">
        <f t="shared" si="55"/>
        <v>63659000000</v>
      </c>
      <c r="AC62" s="61">
        <f t="shared" si="56"/>
        <v>0.36742636249845939</v>
      </c>
      <c r="AD62" s="60">
        <f t="shared" si="57"/>
        <v>30199842681</v>
      </c>
      <c r="AE62" s="61">
        <f t="shared" si="58"/>
        <v>47.440020548547729</v>
      </c>
      <c r="AF62" s="63">
        <f t="shared" si="59"/>
        <v>33459157319</v>
      </c>
      <c r="AG62" s="67">
        <f>SUM([3]Hoja17!$BF84)</f>
        <v>63659000000</v>
      </c>
      <c r="AH62" s="67">
        <f t="shared" si="60"/>
        <v>0</v>
      </c>
    </row>
    <row r="63" spans="1:34" ht="16.5" thickBot="1" x14ac:dyDescent="0.3">
      <c r="A63" s="91" t="s">
        <v>393</v>
      </c>
      <c r="B63" s="81">
        <f>SUM(B41:B62)</f>
        <v>1356056000000</v>
      </c>
      <c r="C63" s="72">
        <f>SUM(C41:C62)</f>
        <v>1305899741</v>
      </c>
      <c r="D63" s="72">
        <f t="shared" si="42"/>
        <v>1357361899741</v>
      </c>
      <c r="E63" s="99">
        <f t="shared" si="43"/>
        <v>17.292772820792869</v>
      </c>
      <c r="F63" s="72">
        <f>SUM(F41:F62)</f>
        <v>242786985023</v>
      </c>
      <c r="G63" s="100">
        <f t="shared" si="7"/>
        <v>17.88668041067946</v>
      </c>
      <c r="H63" s="101"/>
      <c r="I63" s="102"/>
      <c r="J63" s="72">
        <f t="shared" si="44"/>
        <v>0</v>
      </c>
      <c r="K63" s="99">
        <f t="shared" si="45"/>
        <v>0</v>
      </c>
      <c r="L63" s="72"/>
      <c r="M63" s="100">
        <f t="shared" si="46"/>
        <v>0</v>
      </c>
      <c r="N63" s="81">
        <f>SUM(N41:N62)</f>
        <v>1854000000</v>
      </c>
      <c r="O63" s="72">
        <f>SUM(O41:O62)</f>
        <v>0</v>
      </c>
      <c r="P63" s="72">
        <f t="shared" si="47"/>
        <v>1854000000</v>
      </c>
      <c r="Q63" s="99">
        <f t="shared" si="48"/>
        <v>2.8016761911194871E-2</v>
      </c>
      <c r="R63" s="72">
        <f>SUM(R41:R62)</f>
        <v>939340604</v>
      </c>
      <c r="S63" s="100">
        <f t="shared" si="49"/>
        <v>50.665620496224385</v>
      </c>
      <c r="T63" s="81">
        <f>SUM(T41:T62)</f>
        <v>37875000000</v>
      </c>
      <c r="U63" s="72">
        <f>SUM(U41:U62)</f>
        <v>0</v>
      </c>
      <c r="V63" s="72">
        <f t="shared" si="50"/>
        <v>37875000000</v>
      </c>
      <c r="W63" s="99">
        <f t="shared" si="51"/>
        <v>0.59728863445287916</v>
      </c>
      <c r="X63" s="72">
        <f>SUM(X41:X62)</f>
        <v>77179242101</v>
      </c>
      <c r="Y63" s="100">
        <f t="shared" si="52"/>
        <v>203.77357650429042</v>
      </c>
      <c r="Z63" s="81">
        <f t="shared" si="53"/>
        <v>1395785000000</v>
      </c>
      <c r="AA63" s="72">
        <f t="shared" si="54"/>
        <v>1305899741</v>
      </c>
      <c r="AB63" s="72">
        <f t="shared" si="55"/>
        <v>1397090899741</v>
      </c>
      <c r="AC63" s="99">
        <f t="shared" si="56"/>
        <v>8.0637149086780404</v>
      </c>
      <c r="AD63" s="72">
        <f t="shared" si="57"/>
        <v>320905567728</v>
      </c>
      <c r="AE63" s="99">
        <f t="shared" si="58"/>
        <v>22.969555365902902</v>
      </c>
      <c r="AF63" s="103">
        <f t="shared" si="59"/>
        <v>1076185332013</v>
      </c>
      <c r="AG63" s="67">
        <f>SUM([3]Hoja17!$BF85)</f>
        <v>1397090899741</v>
      </c>
      <c r="AH63" s="67">
        <f t="shared" si="60"/>
        <v>0</v>
      </c>
    </row>
    <row r="64" spans="1:34" ht="16.5" hidden="1" thickBot="1" x14ac:dyDescent="0.3">
      <c r="A64" s="69" t="s">
        <v>394</v>
      </c>
      <c r="B64" s="69">
        <f>SUM(B32+B40+B63)</f>
        <v>10931776204916</v>
      </c>
      <c r="C64" s="69">
        <f>SUM(C32+C40+C63)</f>
        <v>23232436635</v>
      </c>
      <c r="D64" s="57">
        <f t="shared" si="42"/>
        <v>10955008641551</v>
      </c>
      <c r="E64" s="58">
        <f t="shared" si="43"/>
        <v>139.56666657898083</v>
      </c>
      <c r="F64" s="69">
        <f>SUM(F32+F40+F63)</f>
        <v>2517728111095</v>
      </c>
      <c r="G64" s="64">
        <f t="shared" si="7"/>
        <v>22.982438384809363</v>
      </c>
      <c r="J64" s="57">
        <f t="shared" si="44"/>
        <v>0</v>
      </c>
      <c r="K64" s="58">
        <f t="shared" si="45"/>
        <v>0</v>
      </c>
      <c r="L64" s="57"/>
      <c r="M64" s="64">
        <f t="shared" si="46"/>
        <v>0</v>
      </c>
      <c r="N64" s="69">
        <f>SUM(N32+N40+N63)</f>
        <v>6949005063622</v>
      </c>
      <c r="O64" s="69">
        <f>SUM(O32+O40+O63)</f>
        <v>1440846009</v>
      </c>
      <c r="P64" s="57">
        <f t="shared" si="47"/>
        <v>6950445909631</v>
      </c>
      <c r="Q64" s="58">
        <f t="shared" si="48"/>
        <v>105.03181673504314</v>
      </c>
      <c r="R64" s="69">
        <f>SUM(R32+R40+R63)</f>
        <v>327598243179</v>
      </c>
      <c r="S64" s="65">
        <f t="shared" si="49"/>
        <v>4.7133413803718414</v>
      </c>
      <c r="T64" s="69">
        <f>SUM(T32+T40+T63)</f>
        <v>7645856967817</v>
      </c>
      <c r="U64" s="69">
        <f>SUM(U32+U40+U63)</f>
        <v>0</v>
      </c>
      <c r="V64" s="57">
        <f t="shared" si="50"/>
        <v>7645856967817</v>
      </c>
      <c r="W64" s="58">
        <f t="shared" si="51"/>
        <v>120.5751410568831</v>
      </c>
      <c r="X64" s="69">
        <f>SUM(X32+X40+X63)</f>
        <v>816023694546</v>
      </c>
      <c r="Y64" s="65">
        <f t="shared" si="52"/>
        <v>10.672756474268525</v>
      </c>
      <c r="Z64" s="66">
        <f t="shared" si="53"/>
        <v>25526638236355</v>
      </c>
      <c r="AA64" s="57">
        <f t="shared" si="54"/>
        <v>24673282644</v>
      </c>
      <c r="AB64" s="57">
        <f t="shared" si="55"/>
        <v>25551311518999</v>
      </c>
      <c r="AC64" s="58">
        <f t="shared" si="56"/>
        <v>147.47679744405011</v>
      </c>
      <c r="AD64" s="66">
        <f t="shared" si="57"/>
        <v>3661350048820</v>
      </c>
      <c r="AE64" s="58">
        <f t="shared" si="58"/>
        <v>14.329401628161268</v>
      </c>
      <c r="AF64" s="59">
        <f t="shared" si="59"/>
        <v>21889961470179</v>
      </c>
    </row>
    <row r="66" spans="2:15" x14ac:dyDescent="0.25">
      <c r="B66" s="67">
        <f>SUM(cta!C13)</f>
        <v>1356056000000</v>
      </c>
      <c r="C66" s="67">
        <f>SUM(cta!D13)</f>
        <v>1305899741</v>
      </c>
      <c r="N66" s="67">
        <f>SUM(cta!C300)</f>
        <v>1854000000</v>
      </c>
      <c r="O66" s="67">
        <f>SUM(cta!D300)</f>
        <v>0</v>
      </c>
    </row>
    <row r="67" spans="2:15" x14ac:dyDescent="0.25">
      <c r="B67" s="67">
        <f>+B63-B66</f>
        <v>0</v>
      </c>
      <c r="C67" s="67">
        <f>+C63-C66</f>
        <v>0</v>
      </c>
      <c r="N67" s="67">
        <f>+N63-N66</f>
        <v>0</v>
      </c>
      <c r="O67" s="67">
        <f>+O63-O66</f>
        <v>0</v>
      </c>
    </row>
  </sheetData>
  <mergeCells count="18">
    <mergeCell ref="T6:W6"/>
    <mergeCell ref="X6:Y6"/>
    <mergeCell ref="Z6:AC6"/>
    <mergeCell ref="AD6:AF6"/>
    <mergeCell ref="B6:E6"/>
    <mergeCell ref="F6:G6"/>
    <mergeCell ref="H6:K6"/>
    <mergeCell ref="L6:M6"/>
    <mergeCell ref="N6:Q6"/>
    <mergeCell ref="R6:S6"/>
    <mergeCell ref="B1:AF1"/>
    <mergeCell ref="B2:AF2"/>
    <mergeCell ref="B3:AF3"/>
    <mergeCell ref="B5:G5"/>
    <mergeCell ref="H5:M5"/>
    <mergeCell ref="N5:S5"/>
    <mergeCell ref="T5:Y5"/>
    <mergeCell ref="Z5:A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401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117339000000</v>
      </c>
      <c r="D7" s="10">
        <f>SUM(D8+D12)</f>
        <v>0</v>
      </c>
      <c r="E7" s="11">
        <f>SUM(C7:D7)</f>
        <v>117339000000</v>
      </c>
      <c r="F7" s="12">
        <f>IF(OR(E7=0,E$7=0),0,E7/E$7)*100</f>
        <v>100</v>
      </c>
      <c r="G7" s="10">
        <f>SUM(G8+G12)</f>
        <v>28969479239</v>
      </c>
      <c r="H7" s="13">
        <f t="shared" ref="H7:H92" si="0">IF(OR(G7=0,E7=0),0,G7/E7)*100</f>
        <v>24.688704726476278</v>
      </c>
      <c r="I7" s="12">
        <f>SUM(E7-G7)</f>
        <v>88369520761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10826853907</v>
      </c>
      <c r="H8" s="20">
        <f t="shared" si="0"/>
        <v>0</v>
      </c>
      <c r="I8" s="19">
        <f t="shared" ref="I8:I93" si="1">SUM(E8-G8)</f>
        <v>-10826853907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>
        <v>10826853907</v>
      </c>
      <c r="H11" s="25">
        <f t="shared" si="0"/>
        <v>0</v>
      </c>
      <c r="I11" s="24">
        <f t="shared" si="1"/>
        <v>-10826853907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117339000000</v>
      </c>
      <c r="D12" s="17">
        <f>SUM(D13+D218+D300)</f>
        <v>0</v>
      </c>
      <c r="E12" s="18">
        <f t="shared" si="2"/>
        <v>117339000000</v>
      </c>
      <c r="F12" s="19">
        <f t="shared" si="3"/>
        <v>100</v>
      </c>
      <c r="G12" s="17">
        <f>SUM(G13+G218+G300)</f>
        <v>18142625332</v>
      </c>
      <c r="H12" s="20">
        <f t="shared" si="0"/>
        <v>15.461718040890071</v>
      </c>
      <c r="I12" s="19">
        <f t="shared" si="1"/>
        <v>99196374668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117314000000</v>
      </c>
      <c r="D13" s="17">
        <f>SUM(D14+D31+D214)</f>
        <v>0</v>
      </c>
      <c r="E13" s="18">
        <f t="shared" si="2"/>
        <v>117314000000</v>
      </c>
      <c r="F13" s="19">
        <f t="shared" si="3"/>
        <v>99.978694210790948</v>
      </c>
      <c r="G13" s="17">
        <f>SUM(G14+G31+G214)</f>
        <v>18133131750</v>
      </c>
      <c r="H13" s="20">
        <f t="shared" si="0"/>
        <v>15.456920529519069</v>
      </c>
      <c r="I13" s="19">
        <f t="shared" si="1"/>
        <v>99180868250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117314000000</v>
      </c>
      <c r="D31" s="22">
        <f>SUM(D32+D34+D107+D111+D163+D172+D204+D206+D207+D210+D211+D212+D213)</f>
        <v>0</v>
      </c>
      <c r="E31" s="23">
        <f t="shared" si="2"/>
        <v>117314000000</v>
      </c>
      <c r="F31" s="24">
        <f t="shared" si="3"/>
        <v>99.978694210790948</v>
      </c>
      <c r="G31" s="22">
        <f>SUM(G32+G34+G107+G111+G163+G172+G204+G206+G207+G210+G211+G212+G213)</f>
        <v>18133131750</v>
      </c>
      <c r="H31" s="25">
        <f t="shared" si="0"/>
        <v>15.456920529519069</v>
      </c>
      <c r="I31" s="24">
        <f t="shared" si="1"/>
        <v>99180868250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117274000000</v>
      </c>
      <c r="D111" s="22">
        <f>SUM(D112+D146+D147+D148+D151+D152+D153)</f>
        <v>0</v>
      </c>
      <c r="E111" s="23">
        <f t="shared" si="10"/>
        <v>117274000000</v>
      </c>
      <c r="F111" s="24">
        <f t="shared" si="11"/>
        <v>99.94460494805648</v>
      </c>
      <c r="G111" s="22">
        <f>SUM(G112+G146+G147+G148+G151+G152+G153)</f>
        <v>18123389569</v>
      </c>
      <c r="H111" s="25">
        <f t="shared" si="8"/>
        <v>15.453885404266931</v>
      </c>
      <c r="I111" s="24">
        <f t="shared" si="9"/>
        <v>99150610431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117274000000</v>
      </c>
      <c r="D112" s="22">
        <f>SUM(D113:D145)-D115-D124-D127-D135-D139</f>
        <v>0</v>
      </c>
      <c r="E112" s="23">
        <f t="shared" si="10"/>
        <v>117274000000</v>
      </c>
      <c r="F112" s="24">
        <f t="shared" si="11"/>
        <v>99.94460494805648</v>
      </c>
      <c r="G112" s="22">
        <f>SUM(G113:G145)-G115-G124-G127-G135-G139</f>
        <v>18120819619</v>
      </c>
      <c r="H112" s="25">
        <f t="shared" si="8"/>
        <v>15.451693997817079</v>
      </c>
      <c r="I112" s="24">
        <f t="shared" si="9"/>
        <v>99153180381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8634333432</v>
      </c>
      <c r="D113" s="22"/>
      <c r="E113" s="23">
        <f t="shared" si="10"/>
        <v>8634333432</v>
      </c>
      <c r="F113" s="24">
        <f t="shared" si="11"/>
        <v>7.3584515225116967</v>
      </c>
      <c r="G113" s="22">
        <v>1157242033</v>
      </c>
      <c r="H113" s="25">
        <f t="shared" si="8"/>
        <v>13.402795272083257</v>
      </c>
      <c r="I113" s="24">
        <f t="shared" si="9"/>
        <v>7477091399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117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690000000</v>
      </c>
      <c r="D115" s="22">
        <f>SUM(D116:D117)</f>
        <v>0</v>
      </c>
      <c r="E115" s="23">
        <f t="shared" si="10"/>
        <v>690000000</v>
      </c>
      <c r="F115" s="24">
        <f t="shared" si="11"/>
        <v>0.58803978216961117</v>
      </c>
      <c r="G115" s="22">
        <f>SUM(G116:G117)</f>
        <v>0</v>
      </c>
      <c r="H115" s="25">
        <f t="shared" si="8"/>
        <v>0</v>
      </c>
      <c r="I115" s="24">
        <f t="shared" si="9"/>
        <v>690000000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690000000</v>
      </c>
      <c r="D116" s="22"/>
      <c r="E116" s="23">
        <f t="shared" si="10"/>
        <v>690000000</v>
      </c>
      <c r="F116" s="24">
        <f t="shared" si="11"/>
        <v>0.58803978216961117</v>
      </c>
      <c r="G116" s="22"/>
      <c r="H116" s="25">
        <f t="shared" si="8"/>
        <v>0</v>
      </c>
      <c r="I116" s="24">
        <f t="shared" si="9"/>
        <v>690000000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8646833660</v>
      </c>
      <c r="D119" s="22"/>
      <c r="E119" s="23">
        <f t="shared" si="10"/>
        <v>8646833660</v>
      </c>
      <c r="F119" s="24">
        <f t="shared" si="11"/>
        <v>7.3691046114250165</v>
      </c>
      <c r="G119" s="22">
        <v>2161708416</v>
      </c>
      <c r="H119" s="25">
        <f t="shared" si="8"/>
        <v>25.000000011564929</v>
      </c>
      <c r="I119" s="24">
        <f t="shared" si="9"/>
        <v>6485125244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8570198908</v>
      </c>
      <c r="D121" s="22"/>
      <c r="E121" s="23">
        <f t="shared" si="10"/>
        <v>8570198908</v>
      </c>
      <c r="F121" s="24">
        <f t="shared" si="11"/>
        <v>7.3037940565370425</v>
      </c>
      <c r="G121" s="22">
        <v>79342233</v>
      </c>
      <c r="H121" s="25">
        <f t="shared" si="8"/>
        <v>0.92579219982790151</v>
      </c>
      <c r="I121" s="24">
        <f t="shared" si="9"/>
        <v>8490856675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125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51605255000</v>
      </c>
      <c r="D123" s="22"/>
      <c r="E123" s="23">
        <f t="shared" si="10"/>
        <v>51605255000</v>
      </c>
      <c r="F123" s="24">
        <f t="shared" si="11"/>
        <v>43.979627404358311</v>
      </c>
      <c r="G123" s="22">
        <v>45167284</v>
      </c>
      <c r="H123" s="25">
        <f t="shared" si="8"/>
        <v>8.7524582525558683E-2</v>
      </c>
      <c r="I123" s="24">
        <f t="shared" si="9"/>
        <v>51560087716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1380000000</v>
      </c>
      <c r="D124" s="22">
        <f>SUM(D125:D126)</f>
        <v>0</v>
      </c>
      <c r="E124" s="23">
        <f t="shared" si="10"/>
        <v>1380000000</v>
      </c>
      <c r="F124" s="24">
        <f t="shared" si="11"/>
        <v>1.1760795643392223</v>
      </c>
      <c r="G124" s="22">
        <f>SUM(G125:G126)</f>
        <v>75612820</v>
      </c>
      <c r="H124" s="25">
        <f t="shared" si="8"/>
        <v>5.4791898550724643</v>
      </c>
      <c r="I124" s="24">
        <f t="shared" si="9"/>
        <v>1304387180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1100000000</v>
      </c>
      <c r="D125" s="22"/>
      <c r="E125" s="23">
        <f t="shared" si="10"/>
        <v>1100000000</v>
      </c>
      <c r="F125" s="24">
        <f t="shared" si="11"/>
        <v>0.93745472519793072</v>
      </c>
      <c r="G125" s="22">
        <v>75612820</v>
      </c>
      <c r="H125" s="25">
        <f t="shared" si="8"/>
        <v>6.8738927272727279</v>
      </c>
      <c r="I125" s="24">
        <f t="shared" si="9"/>
        <v>1024387180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129</v>
      </c>
      <c r="C126" s="22">
        <v>280000000</v>
      </c>
      <c r="D126" s="22"/>
      <c r="E126" s="23">
        <f t="shared" si="10"/>
        <v>280000000</v>
      </c>
      <c r="F126" s="24">
        <f t="shared" si="11"/>
        <v>0.23862483914129148</v>
      </c>
      <c r="G126" s="22"/>
      <c r="H126" s="25">
        <f t="shared" si="8"/>
        <v>0</v>
      </c>
      <c r="I126" s="24">
        <f t="shared" si="9"/>
        <v>280000000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2207379000</v>
      </c>
      <c r="D127" s="22">
        <f>SUM(D128:D129)</f>
        <v>0</v>
      </c>
      <c r="E127" s="23">
        <f t="shared" si="10"/>
        <v>2207379000</v>
      </c>
      <c r="F127" s="24">
        <f t="shared" si="11"/>
        <v>1.8811980671388031</v>
      </c>
      <c r="G127" s="22">
        <f>SUM(G128:G129)</f>
        <v>482900547</v>
      </c>
      <c r="H127" s="25">
        <f t="shared" si="8"/>
        <v>21.876648595460953</v>
      </c>
      <c r="I127" s="24">
        <f t="shared" si="9"/>
        <v>1724478453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1107379000</v>
      </c>
      <c r="D128" s="22"/>
      <c r="E128" s="23">
        <f t="shared" si="10"/>
        <v>1107379000</v>
      </c>
      <c r="F128" s="24">
        <f t="shared" si="11"/>
        <v>0.94374334194087217</v>
      </c>
      <c r="G128" s="22">
        <v>178103440</v>
      </c>
      <c r="H128" s="25">
        <f t="shared" si="8"/>
        <v>16.08333190353077</v>
      </c>
      <c r="I128" s="24">
        <f t="shared" si="9"/>
        <v>929275560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1100000000</v>
      </c>
      <c r="D129" s="22"/>
      <c r="E129" s="23">
        <f t="shared" si="10"/>
        <v>1100000000</v>
      </c>
      <c r="F129" s="24">
        <f t="shared" si="11"/>
        <v>0.93745472519793072</v>
      </c>
      <c r="G129" s="22">
        <v>304797107</v>
      </c>
      <c r="H129" s="25">
        <f t="shared" si="8"/>
        <v>27.70882790909091</v>
      </c>
      <c r="I129" s="24">
        <f t="shared" si="9"/>
        <v>795202893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133</v>
      </c>
      <c r="C130" s="22">
        <v>40000000</v>
      </c>
      <c r="D130" s="22"/>
      <c r="E130" s="23">
        <f t="shared" si="10"/>
        <v>40000000</v>
      </c>
      <c r="F130" s="24">
        <f t="shared" si="11"/>
        <v>3.4089262734470209E-2</v>
      </c>
      <c r="G130" s="22"/>
      <c r="H130" s="25">
        <f t="shared" si="8"/>
        <v>0</v>
      </c>
      <c r="I130" s="24">
        <f t="shared" si="9"/>
        <v>40000000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350000000</v>
      </c>
      <c r="D131" s="22"/>
      <c r="E131" s="23">
        <f t="shared" si="10"/>
        <v>350000000</v>
      </c>
      <c r="F131" s="24">
        <f t="shared" si="11"/>
        <v>0.29828104892661433</v>
      </c>
      <c r="G131" s="22">
        <v>46808194</v>
      </c>
      <c r="H131" s="25">
        <f t="shared" si="8"/>
        <v>13.373769714285713</v>
      </c>
      <c r="I131" s="24">
        <f t="shared" si="9"/>
        <v>303191806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800000000</v>
      </c>
      <c r="D133" s="22"/>
      <c r="E133" s="23">
        <f t="shared" si="10"/>
        <v>800000000</v>
      </c>
      <c r="F133" s="24">
        <f t="shared" si="11"/>
        <v>0.68178525468940421</v>
      </c>
      <c r="G133" s="22"/>
      <c r="H133" s="25">
        <f t="shared" si="8"/>
        <v>0</v>
      </c>
      <c r="I133" s="24">
        <f t="shared" si="9"/>
        <v>800000000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2700000000</v>
      </c>
      <c r="D134" s="22"/>
      <c r="E134" s="23">
        <f t="shared" si="10"/>
        <v>2700000000</v>
      </c>
      <c r="F134" s="24">
        <f t="shared" si="11"/>
        <v>2.301025234576739</v>
      </c>
      <c r="G134" s="22">
        <v>1414334</v>
      </c>
      <c r="H134" s="25">
        <f t="shared" si="8"/>
        <v>5.2382740740740744E-2</v>
      </c>
      <c r="I134" s="24">
        <f t="shared" si="9"/>
        <v>2698585666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31650000000</v>
      </c>
      <c r="D135" s="22">
        <f>SUM(D136:D144)-D139</f>
        <v>0</v>
      </c>
      <c r="E135" s="23">
        <f t="shared" si="10"/>
        <v>31650000000</v>
      </c>
      <c r="F135" s="24">
        <f t="shared" si="11"/>
        <v>26.973129138649554</v>
      </c>
      <c r="G135" s="22">
        <f>SUM(G136:G144)-G139</f>
        <v>14070623758</v>
      </c>
      <c r="H135" s="25">
        <f t="shared" si="8"/>
        <v>44.456947102685625</v>
      </c>
      <c r="I135" s="24">
        <f t="shared" si="9"/>
        <v>17579376242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3500000000</v>
      </c>
      <c r="D136" s="22"/>
      <c r="E136" s="23">
        <f t="shared" si="10"/>
        <v>3500000000</v>
      </c>
      <c r="F136" s="24">
        <f t="shared" si="11"/>
        <v>2.9828104892661433</v>
      </c>
      <c r="G136" s="22">
        <v>2920171191</v>
      </c>
      <c r="H136" s="25">
        <f t="shared" si="8"/>
        <v>83.433462599999999</v>
      </c>
      <c r="I136" s="24">
        <f t="shared" si="9"/>
        <v>579828809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2800000000</v>
      </c>
      <c r="D137" s="22"/>
      <c r="E137" s="23">
        <f t="shared" si="10"/>
        <v>2800000000</v>
      </c>
      <c r="F137" s="24">
        <f t="shared" si="11"/>
        <v>2.3862483914129147</v>
      </c>
      <c r="G137" s="22">
        <v>1420983297</v>
      </c>
      <c r="H137" s="25">
        <f t="shared" si="8"/>
        <v>50.749403464285713</v>
      </c>
      <c r="I137" s="24">
        <f t="shared" si="9"/>
        <v>1379016703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23500000000</v>
      </c>
      <c r="D138" s="22"/>
      <c r="E138" s="23">
        <f t="shared" si="10"/>
        <v>23500000000</v>
      </c>
      <c r="F138" s="24">
        <f t="shared" si="11"/>
        <v>20.027441856501248</v>
      </c>
      <c r="G138" s="22">
        <v>8367265848</v>
      </c>
      <c r="H138" s="25">
        <f t="shared" si="8"/>
        <v>35.605386587234044</v>
      </c>
      <c r="I138" s="24">
        <f t="shared" si="9"/>
        <v>15132734152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600000000</v>
      </c>
      <c r="D139" s="22">
        <f>SUM(D140:D141)</f>
        <v>0</v>
      </c>
      <c r="E139" s="23">
        <f t="shared" si="10"/>
        <v>600000000</v>
      </c>
      <c r="F139" s="24">
        <f t="shared" si="11"/>
        <v>0.51133894101705313</v>
      </c>
      <c r="G139" s="22">
        <f>SUM(G140:G141)</f>
        <v>365409715</v>
      </c>
      <c r="H139" s="25">
        <f t="shared" si="8"/>
        <v>60.901619166666663</v>
      </c>
      <c r="I139" s="24">
        <f t="shared" si="9"/>
        <v>234590285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200000000</v>
      </c>
      <c r="D140" s="22"/>
      <c r="E140" s="23">
        <f t="shared" si="10"/>
        <v>200000000</v>
      </c>
      <c r="F140" s="24">
        <f t="shared" si="11"/>
        <v>0.17044631367235105</v>
      </c>
      <c r="G140" s="22">
        <v>319252683</v>
      </c>
      <c r="H140" s="25">
        <f t="shared" si="8"/>
        <v>159.6263415</v>
      </c>
      <c r="I140" s="24">
        <f t="shared" si="9"/>
        <v>-119252683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>
        <v>400000000</v>
      </c>
      <c r="D141" s="22"/>
      <c r="E141" s="23">
        <f t="shared" si="10"/>
        <v>400000000</v>
      </c>
      <c r="F141" s="24">
        <f t="shared" si="11"/>
        <v>0.3408926273447021</v>
      </c>
      <c r="G141" s="22">
        <v>46157032</v>
      </c>
      <c r="H141" s="25">
        <f t="shared" si="8"/>
        <v>11.539258</v>
      </c>
      <c r="I141" s="24">
        <f t="shared" si="9"/>
        <v>353842968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450000000</v>
      </c>
      <c r="D143" s="22"/>
      <c r="E143" s="23">
        <f t="shared" si="10"/>
        <v>450000000</v>
      </c>
      <c r="F143" s="24">
        <f t="shared" si="11"/>
        <v>0.38350420576278987</v>
      </c>
      <c r="G143" s="22">
        <v>300220900</v>
      </c>
      <c r="H143" s="25">
        <f t="shared" si="8"/>
        <v>66.71575555555556</v>
      </c>
      <c r="I143" s="24">
        <f t="shared" si="9"/>
        <v>149779100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800000000</v>
      </c>
      <c r="D144" s="22"/>
      <c r="E144" s="23">
        <f t="shared" si="10"/>
        <v>800000000</v>
      </c>
      <c r="F144" s="24">
        <f t="shared" si="11"/>
        <v>0.68178525468940421</v>
      </c>
      <c r="G144" s="22">
        <v>696572807</v>
      </c>
      <c r="H144" s="25">
        <f t="shared" si="8"/>
        <v>87.071600875000001</v>
      </c>
      <c r="I144" s="24">
        <f t="shared" si="9"/>
        <v>103427193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2569950</v>
      </c>
      <c r="H153" s="25">
        <f t="shared" si="8"/>
        <v>0</v>
      </c>
      <c r="I153" s="24">
        <f t="shared" si="9"/>
        <v>-2569950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2569950</v>
      </c>
      <c r="H154" s="25">
        <f t="shared" si="8"/>
        <v>0</v>
      </c>
      <c r="I154" s="24">
        <f t="shared" si="9"/>
        <v>-2569950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>
        <v>2569950</v>
      </c>
      <c r="H157" s="25">
        <f t="shared" si="8"/>
        <v>0</v>
      </c>
      <c r="I157" s="24">
        <f t="shared" si="9"/>
        <v>-2569950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40000000</v>
      </c>
      <c r="D213" s="22"/>
      <c r="E213" s="23">
        <f t="shared" si="16"/>
        <v>40000000</v>
      </c>
      <c r="F213" s="24">
        <f t="shared" si="17"/>
        <v>3.4089262734470209E-2</v>
      </c>
      <c r="G213" s="22">
        <v>9742181</v>
      </c>
      <c r="H213" s="25">
        <f t="shared" si="14"/>
        <v>24.355452499999998</v>
      </c>
      <c r="I213" s="24">
        <f t="shared" si="15"/>
        <v>30257819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25000000</v>
      </c>
      <c r="D300" s="17">
        <f>SUM(D330:D335)+D317+D312+D301</f>
        <v>0</v>
      </c>
      <c r="E300" s="18">
        <f t="shared" si="21"/>
        <v>25000000</v>
      </c>
      <c r="F300" s="19">
        <f t="shared" si="22"/>
        <v>2.1305789209043881E-2</v>
      </c>
      <c r="G300" s="17">
        <f>SUM(G330:G335)+G317+G312+G301</f>
        <v>9493582</v>
      </c>
      <c r="H300" s="25">
        <f t="shared" si="25"/>
        <v>37.974328</v>
      </c>
      <c r="I300" s="24">
        <f t="shared" si="23"/>
        <v>15506418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25000000</v>
      </c>
      <c r="D317" s="22">
        <f>SUM(D318:D329)-D325</f>
        <v>0</v>
      </c>
      <c r="E317" s="23">
        <f t="shared" si="27"/>
        <v>25000000</v>
      </c>
      <c r="F317" s="24">
        <f t="shared" si="28"/>
        <v>2.1305789209043881E-2</v>
      </c>
      <c r="G317" s="22">
        <f>SUM(G318:G329)-G325</f>
        <v>9493582</v>
      </c>
      <c r="H317" s="25">
        <f t="shared" si="25"/>
        <v>37.974328</v>
      </c>
      <c r="I317" s="24">
        <f t="shared" si="23"/>
        <v>15506418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25000000</v>
      </c>
      <c r="D329" s="22"/>
      <c r="E329" s="23">
        <f t="shared" si="27"/>
        <v>25000000</v>
      </c>
      <c r="F329" s="24">
        <f t="shared" si="28"/>
        <v>2.1305789209043881E-2</v>
      </c>
      <c r="G329" s="22">
        <v>9493582</v>
      </c>
      <c r="H329" s="25">
        <f t="shared" si="25"/>
        <v>37.974328</v>
      </c>
      <c r="I329" s="24">
        <f t="shared" si="23"/>
        <v>15506418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117339000000</v>
      </c>
      <c r="D341" s="45">
        <f>SUM(D8+D12)</f>
        <v>0</v>
      </c>
      <c r="E341" s="46">
        <f t="shared" si="27"/>
        <v>117339000000</v>
      </c>
      <c r="F341" s="47">
        <f t="shared" si="28"/>
        <v>100</v>
      </c>
      <c r="G341" s="45">
        <f>SUM(G8+G12)</f>
        <v>28969479239</v>
      </c>
      <c r="H341" s="48">
        <f t="shared" si="25"/>
        <v>24.688704726476278</v>
      </c>
      <c r="I341" s="47">
        <f t="shared" si="29"/>
        <v>88369520761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402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121435000000</v>
      </c>
      <c r="D7" s="10">
        <f>SUM(D8+D12)</f>
        <v>0</v>
      </c>
      <c r="E7" s="11">
        <f>SUM(C7:D7)</f>
        <v>121435000000</v>
      </c>
      <c r="F7" s="12">
        <f>IF(OR(E7=0,E$7=0),0,E7/E$7)*100</f>
        <v>100</v>
      </c>
      <c r="G7" s="10">
        <f>SUM(G8+G12)</f>
        <v>31744089870</v>
      </c>
      <c r="H7" s="13">
        <f t="shared" ref="H7:H92" si="0">IF(OR(G7=0,E7=0),0,G7/E7)*100</f>
        <v>26.140807732531808</v>
      </c>
      <c r="I7" s="12">
        <f>SUM(E7-G7)</f>
        <v>89690910130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3823028600</v>
      </c>
      <c r="H8" s="20">
        <f t="shared" si="0"/>
        <v>0</v>
      </c>
      <c r="I8" s="19">
        <f t="shared" ref="I8:I93" si="1">SUM(E8-G8)</f>
        <v>-3823028600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>
        <v>3823028600</v>
      </c>
      <c r="H11" s="25">
        <f t="shared" si="0"/>
        <v>0</v>
      </c>
      <c r="I11" s="24">
        <f t="shared" si="1"/>
        <v>-3823028600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121435000000</v>
      </c>
      <c r="D12" s="17">
        <f>SUM(D13+D218+D300)</f>
        <v>0</v>
      </c>
      <c r="E12" s="18">
        <f t="shared" si="2"/>
        <v>121435000000</v>
      </c>
      <c r="F12" s="19">
        <f t="shared" si="3"/>
        <v>100</v>
      </c>
      <c r="G12" s="17">
        <f>SUM(G13+G218+G300)</f>
        <v>27921061270</v>
      </c>
      <c r="H12" s="20">
        <f t="shared" si="0"/>
        <v>22.992597908346031</v>
      </c>
      <c r="I12" s="19">
        <f t="shared" si="1"/>
        <v>93513938730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121389000000</v>
      </c>
      <c r="D13" s="17">
        <f>SUM(D14+D31+D214)</f>
        <v>0</v>
      </c>
      <c r="E13" s="18">
        <f t="shared" si="2"/>
        <v>121389000000</v>
      </c>
      <c r="F13" s="19">
        <f t="shared" si="3"/>
        <v>99.962119652488994</v>
      </c>
      <c r="G13" s="17">
        <f>SUM(G14+G31+G214)</f>
        <v>27866446760</v>
      </c>
      <c r="H13" s="20">
        <f t="shared" si="0"/>
        <v>22.956319567670878</v>
      </c>
      <c r="I13" s="19">
        <f t="shared" si="1"/>
        <v>93522553240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121389000000</v>
      </c>
      <c r="D31" s="22">
        <f>SUM(D32+D34+D107+D111+D163+D172+D204+D206+D207+D210+D211+D212+D213)</f>
        <v>0</v>
      </c>
      <c r="E31" s="23">
        <f t="shared" si="2"/>
        <v>121389000000</v>
      </c>
      <c r="F31" s="24">
        <f t="shared" si="3"/>
        <v>99.962119652488994</v>
      </c>
      <c r="G31" s="22">
        <f>SUM(G32+G34+G107+G111+G163+G172+G204+G206+G207+G210+G211+G212+G213)</f>
        <v>27866446760</v>
      </c>
      <c r="H31" s="25">
        <f t="shared" si="0"/>
        <v>22.956319567670878</v>
      </c>
      <c r="I31" s="24">
        <f t="shared" si="1"/>
        <v>93522553240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121389000000</v>
      </c>
      <c r="D111" s="22">
        <f>SUM(D112+D146+D147+D148+D151+D152+D153)</f>
        <v>0</v>
      </c>
      <c r="E111" s="23">
        <f t="shared" si="10"/>
        <v>121389000000</v>
      </c>
      <c r="F111" s="24">
        <f t="shared" si="11"/>
        <v>99.962119652488994</v>
      </c>
      <c r="G111" s="22">
        <f>SUM(G112+G146+G147+G148+G151+G152+G153)</f>
        <v>27794537122</v>
      </c>
      <c r="H111" s="25">
        <f t="shared" si="8"/>
        <v>22.897080560841594</v>
      </c>
      <c r="I111" s="24">
        <f t="shared" si="9"/>
        <v>93594462878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121389000000</v>
      </c>
      <c r="D112" s="22">
        <f>SUM(D113:D145)-D115-D124-D127-D135-D139</f>
        <v>0</v>
      </c>
      <c r="E112" s="23">
        <f t="shared" si="10"/>
        <v>121389000000</v>
      </c>
      <c r="F112" s="24">
        <f t="shared" si="11"/>
        <v>99.962119652488994</v>
      </c>
      <c r="G112" s="22">
        <f>SUM(G113:G145)-G115-G124-G127-G135-G139</f>
        <v>26785852573</v>
      </c>
      <c r="H112" s="25">
        <f t="shared" si="8"/>
        <v>22.066128374893935</v>
      </c>
      <c r="I112" s="24">
        <f t="shared" si="9"/>
        <v>94603147427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8258347000</v>
      </c>
      <c r="D113" s="22"/>
      <c r="E113" s="23">
        <f t="shared" si="10"/>
        <v>8258347000</v>
      </c>
      <c r="F113" s="24">
        <f t="shared" si="11"/>
        <v>6.8006316136204559</v>
      </c>
      <c r="G113" s="22">
        <v>2094804317</v>
      </c>
      <c r="H113" s="25">
        <f t="shared" si="8"/>
        <v>25.365903333923846</v>
      </c>
      <c r="I113" s="24">
        <f t="shared" si="9"/>
        <v>6163542683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117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354000000</v>
      </c>
      <c r="D115" s="22">
        <f>SUM(D116:D117)</f>
        <v>0</v>
      </c>
      <c r="E115" s="23">
        <f t="shared" si="10"/>
        <v>354000000</v>
      </c>
      <c r="F115" s="24">
        <f t="shared" si="11"/>
        <v>0.29151397867171736</v>
      </c>
      <c r="G115" s="22">
        <f>SUM(G116:G117)</f>
        <v>0</v>
      </c>
      <c r="H115" s="25">
        <f t="shared" si="8"/>
        <v>0</v>
      </c>
      <c r="I115" s="24">
        <f t="shared" si="9"/>
        <v>354000000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354000000</v>
      </c>
      <c r="D116" s="22"/>
      <c r="E116" s="23">
        <f t="shared" si="10"/>
        <v>354000000</v>
      </c>
      <c r="F116" s="24">
        <f t="shared" si="11"/>
        <v>0.29151397867171736</v>
      </c>
      <c r="G116" s="22"/>
      <c r="H116" s="25">
        <f t="shared" si="8"/>
        <v>0</v>
      </c>
      <c r="I116" s="24">
        <f t="shared" si="9"/>
        <v>354000000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8184935000</v>
      </c>
      <c r="D119" s="22"/>
      <c r="E119" s="23">
        <f t="shared" si="10"/>
        <v>8184935000</v>
      </c>
      <c r="F119" s="24">
        <f t="shared" si="11"/>
        <v>6.7401778729361386</v>
      </c>
      <c r="G119" s="22">
        <v>1364155834</v>
      </c>
      <c r="H119" s="25">
        <f t="shared" si="8"/>
        <v>16.666666674811712</v>
      </c>
      <c r="I119" s="24">
        <f t="shared" si="9"/>
        <v>6820779166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4187000000</v>
      </c>
      <c r="D121" s="22"/>
      <c r="E121" s="23">
        <f t="shared" si="10"/>
        <v>4187000000</v>
      </c>
      <c r="F121" s="24">
        <f t="shared" si="11"/>
        <v>3.4479351093177422</v>
      </c>
      <c r="G121" s="22">
        <v>145909636</v>
      </c>
      <c r="H121" s="25">
        <f t="shared" si="8"/>
        <v>3.4848253164556962</v>
      </c>
      <c r="I121" s="24">
        <f t="shared" si="9"/>
        <v>4041090364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67046838000</v>
      </c>
      <c r="D122" s="22"/>
      <c r="E122" s="23">
        <f t="shared" si="10"/>
        <v>67046838000</v>
      </c>
      <c r="F122" s="24">
        <f t="shared" si="11"/>
        <v>55.212120064231897</v>
      </c>
      <c r="G122" s="22">
        <v>5107157410</v>
      </c>
      <c r="H122" s="25">
        <f t="shared" si="8"/>
        <v>7.6172979402846703</v>
      </c>
      <c r="I122" s="24">
        <f t="shared" si="9"/>
        <v>61939680590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 x14ac:dyDescent="0.2">
      <c r="A123" s="15">
        <v>212040110</v>
      </c>
      <c r="B123" s="33" t="s">
        <v>126</v>
      </c>
      <c r="C123" s="22"/>
      <c r="D123" s="22"/>
      <c r="E123" s="23">
        <f t="shared" si="10"/>
        <v>0</v>
      </c>
      <c r="F123" s="24">
        <f t="shared" si="11"/>
        <v>0</v>
      </c>
      <c r="G123" s="22"/>
      <c r="H123" s="25">
        <f t="shared" si="8"/>
        <v>0</v>
      </c>
      <c r="I123" s="24">
        <f t="shared" si="9"/>
        <v>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1937000000</v>
      </c>
      <c r="D124" s="22">
        <f>SUM(D125:D126)</f>
        <v>0</v>
      </c>
      <c r="E124" s="23">
        <f t="shared" si="10"/>
        <v>1937000000</v>
      </c>
      <c r="F124" s="24">
        <f t="shared" si="11"/>
        <v>1.5950920245398774</v>
      </c>
      <c r="G124" s="22">
        <f>SUM(G125:G126)</f>
        <v>40986130</v>
      </c>
      <c r="H124" s="25">
        <f t="shared" si="8"/>
        <v>2.1159592152813627</v>
      </c>
      <c r="I124" s="24">
        <f t="shared" si="9"/>
        <v>1896013870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1937000000</v>
      </c>
      <c r="D125" s="22"/>
      <c r="E125" s="23">
        <f t="shared" si="10"/>
        <v>1937000000</v>
      </c>
      <c r="F125" s="24">
        <f t="shared" si="11"/>
        <v>1.5950920245398774</v>
      </c>
      <c r="G125" s="22">
        <v>40986130</v>
      </c>
      <c r="H125" s="25">
        <f t="shared" si="8"/>
        <v>2.1159592152813627</v>
      </c>
      <c r="I125" s="24">
        <f t="shared" si="9"/>
        <v>1896013870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1350000000</v>
      </c>
      <c r="D127" s="22">
        <f>SUM(D128:D129)</f>
        <v>0</v>
      </c>
      <c r="E127" s="23">
        <f t="shared" si="10"/>
        <v>1350000000</v>
      </c>
      <c r="F127" s="24">
        <f t="shared" si="11"/>
        <v>1.1117058508667188</v>
      </c>
      <c r="G127" s="22">
        <f>SUM(G128:G129)</f>
        <v>359607447</v>
      </c>
      <c r="H127" s="25">
        <f t="shared" si="8"/>
        <v>26.637588666666666</v>
      </c>
      <c r="I127" s="24">
        <f t="shared" si="9"/>
        <v>990392553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1350000000</v>
      </c>
      <c r="D128" s="22"/>
      <c r="E128" s="23">
        <f t="shared" si="10"/>
        <v>1350000000</v>
      </c>
      <c r="F128" s="24">
        <f t="shared" si="11"/>
        <v>1.1117058508667188</v>
      </c>
      <c r="G128" s="22">
        <v>359607447</v>
      </c>
      <c r="H128" s="25">
        <f t="shared" si="8"/>
        <v>26.637588666666666</v>
      </c>
      <c r="I128" s="24">
        <f t="shared" si="9"/>
        <v>990392553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hidden="1" x14ac:dyDescent="0.2">
      <c r="A133" s="15">
        <v>212040116</v>
      </c>
      <c r="B133" s="33" t="s">
        <v>136</v>
      </c>
      <c r="C133" s="22"/>
      <c r="D133" s="22"/>
      <c r="E133" s="23">
        <f t="shared" si="10"/>
        <v>0</v>
      </c>
      <c r="F133" s="24">
        <f t="shared" si="11"/>
        <v>0</v>
      </c>
      <c r="G133" s="22"/>
      <c r="H133" s="25">
        <f t="shared" si="8"/>
        <v>0</v>
      </c>
      <c r="I133" s="24">
        <f t="shared" si="9"/>
        <v>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1831000000</v>
      </c>
      <c r="D134" s="22"/>
      <c r="E134" s="23">
        <f t="shared" si="10"/>
        <v>1831000000</v>
      </c>
      <c r="F134" s="24">
        <f t="shared" si="11"/>
        <v>1.5078025281014535</v>
      </c>
      <c r="G134" s="22">
        <v>50732692</v>
      </c>
      <c r="H134" s="25">
        <f t="shared" si="8"/>
        <v>2.7707641725832879</v>
      </c>
      <c r="I134" s="24">
        <f t="shared" si="9"/>
        <v>1780267308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28239880000</v>
      </c>
      <c r="D135" s="22">
        <f>SUM(D136:D144)-D139</f>
        <v>0</v>
      </c>
      <c r="E135" s="23">
        <f t="shared" si="10"/>
        <v>28239880000</v>
      </c>
      <c r="F135" s="24">
        <f t="shared" si="11"/>
        <v>23.255140610202989</v>
      </c>
      <c r="G135" s="22">
        <f>SUM(G136:G144)-G139</f>
        <v>17622499107</v>
      </c>
      <c r="H135" s="25">
        <f t="shared" si="8"/>
        <v>62.402882402474802</v>
      </c>
      <c r="I135" s="24">
        <f t="shared" si="9"/>
        <v>10617380893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1429000000</v>
      </c>
      <c r="D136" s="22"/>
      <c r="E136" s="23">
        <f t="shared" si="10"/>
        <v>1429000000</v>
      </c>
      <c r="F136" s="24">
        <f t="shared" si="11"/>
        <v>1.1767612302878083</v>
      </c>
      <c r="G136" s="22">
        <v>2309097006</v>
      </c>
      <c r="H136" s="25">
        <f t="shared" si="8"/>
        <v>161.58831392582223</v>
      </c>
      <c r="I136" s="24">
        <f t="shared" si="9"/>
        <v>-880097006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1180000000</v>
      </c>
      <c r="D137" s="22"/>
      <c r="E137" s="23">
        <f t="shared" si="10"/>
        <v>1180000000</v>
      </c>
      <c r="F137" s="24">
        <f t="shared" si="11"/>
        <v>0.97171326223905796</v>
      </c>
      <c r="G137" s="22">
        <v>756368631</v>
      </c>
      <c r="H137" s="25">
        <f t="shared" si="8"/>
        <v>64.099036525423728</v>
      </c>
      <c r="I137" s="24">
        <f t="shared" si="9"/>
        <v>423631369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25432000000</v>
      </c>
      <c r="D138" s="22"/>
      <c r="E138" s="23">
        <f t="shared" si="10"/>
        <v>25432000000</v>
      </c>
      <c r="F138" s="24">
        <f t="shared" si="11"/>
        <v>20.942891258698069</v>
      </c>
      <c r="G138" s="22">
        <v>13756213321</v>
      </c>
      <c r="H138" s="25">
        <f t="shared" si="8"/>
        <v>54.090175058980819</v>
      </c>
      <c r="I138" s="24">
        <f t="shared" si="9"/>
        <v>11675786679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102000000</v>
      </c>
      <c r="D139" s="22">
        <f>SUM(D140:D141)</f>
        <v>0</v>
      </c>
      <c r="E139" s="23">
        <f t="shared" si="10"/>
        <v>102000000</v>
      </c>
      <c r="F139" s="24">
        <f t="shared" si="11"/>
        <v>8.399555317659653E-2</v>
      </c>
      <c r="G139" s="22">
        <f>SUM(G140:G141)</f>
        <v>639031120</v>
      </c>
      <c r="H139" s="25">
        <f t="shared" si="8"/>
        <v>626.50109803921566</v>
      </c>
      <c r="I139" s="24">
        <f t="shared" si="9"/>
        <v>-537031120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102000000</v>
      </c>
      <c r="D140" s="22"/>
      <c r="E140" s="23">
        <f t="shared" si="10"/>
        <v>102000000</v>
      </c>
      <c r="F140" s="24">
        <f t="shared" si="11"/>
        <v>8.399555317659653E-2</v>
      </c>
      <c r="G140" s="22">
        <v>639031120</v>
      </c>
      <c r="H140" s="25">
        <f t="shared" si="8"/>
        <v>626.50109803921566</v>
      </c>
      <c r="I140" s="24">
        <f t="shared" si="9"/>
        <v>-537031120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>
        <v>44721293</v>
      </c>
      <c r="H143" s="25">
        <f t="shared" si="8"/>
        <v>0</v>
      </c>
      <c r="I143" s="24">
        <f t="shared" si="9"/>
        <v>-44721293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96880000</v>
      </c>
      <c r="D144" s="22"/>
      <c r="E144" s="23">
        <f t="shared" si="10"/>
        <v>96880000</v>
      </c>
      <c r="F144" s="24">
        <f t="shared" si="11"/>
        <v>7.9779305801457562E-2</v>
      </c>
      <c r="G144" s="22">
        <v>117067736</v>
      </c>
      <c r="H144" s="25">
        <f t="shared" si="8"/>
        <v>120.83787778695294</v>
      </c>
      <c r="I144" s="24">
        <f t="shared" si="9"/>
        <v>-20187736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1008684549</v>
      </c>
      <c r="H153" s="25">
        <f t="shared" si="8"/>
        <v>0</v>
      </c>
      <c r="I153" s="24">
        <f t="shared" si="9"/>
        <v>-1008684549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158684549</v>
      </c>
      <c r="H154" s="25">
        <f t="shared" si="8"/>
        <v>0</v>
      </c>
      <c r="I154" s="24">
        <f t="shared" si="9"/>
        <v>-158684549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>
        <v>92684549</v>
      </c>
      <c r="H157" s="25">
        <f t="shared" si="8"/>
        <v>0</v>
      </c>
      <c r="I157" s="24">
        <f t="shared" si="9"/>
        <v>-92684549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>
        <v>66000000</v>
      </c>
      <c r="H159" s="25">
        <f t="shared" si="8"/>
        <v>0</v>
      </c>
      <c r="I159" s="24">
        <f t="shared" si="9"/>
        <v>-66000000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>
        <v>850000000</v>
      </c>
      <c r="H161" s="25">
        <f t="shared" ref="H161:H228" si="14">IF(OR(G161=0,E161=0),0,G161/E161)*100</f>
        <v>0</v>
      </c>
      <c r="I161" s="24">
        <f t="shared" si="9"/>
        <v>-850000000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71909638</v>
      </c>
      <c r="H213" s="25">
        <f t="shared" si="14"/>
        <v>0</v>
      </c>
      <c r="I213" s="24">
        <f t="shared" si="15"/>
        <v>-71909638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46000000</v>
      </c>
      <c r="D300" s="17">
        <f>SUM(D330:D335)+D317+D312+D301</f>
        <v>0</v>
      </c>
      <c r="E300" s="18">
        <f t="shared" si="21"/>
        <v>46000000</v>
      </c>
      <c r="F300" s="19">
        <f t="shared" si="22"/>
        <v>3.7880347511014122E-2</v>
      </c>
      <c r="G300" s="17">
        <f>SUM(G330:G335)+G317+G312+G301</f>
        <v>54614510</v>
      </c>
      <c r="H300" s="25">
        <f t="shared" si="25"/>
        <v>118.72719565217392</v>
      </c>
      <c r="I300" s="24">
        <f t="shared" si="23"/>
        <v>-8614510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46000000</v>
      </c>
      <c r="D317" s="22">
        <f>SUM(D318:D329)-D325</f>
        <v>0</v>
      </c>
      <c r="E317" s="23">
        <f t="shared" si="27"/>
        <v>46000000</v>
      </c>
      <c r="F317" s="24">
        <f t="shared" si="28"/>
        <v>3.7880347511014122E-2</v>
      </c>
      <c r="G317" s="22">
        <f>SUM(G318:G329)-G325</f>
        <v>54614510</v>
      </c>
      <c r="H317" s="25">
        <f t="shared" si="25"/>
        <v>118.72719565217392</v>
      </c>
      <c r="I317" s="24">
        <f t="shared" si="23"/>
        <v>-8614510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46000000</v>
      </c>
      <c r="D329" s="22"/>
      <c r="E329" s="23">
        <f t="shared" si="27"/>
        <v>46000000</v>
      </c>
      <c r="F329" s="24">
        <f t="shared" si="28"/>
        <v>3.7880347511014122E-2</v>
      </c>
      <c r="G329" s="22">
        <v>54614510</v>
      </c>
      <c r="H329" s="25">
        <f t="shared" si="25"/>
        <v>118.72719565217392</v>
      </c>
      <c r="I329" s="24">
        <f t="shared" si="23"/>
        <v>-8614510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121435000000</v>
      </c>
      <c r="D341" s="45">
        <f>SUM(D8+D12)</f>
        <v>0</v>
      </c>
      <c r="E341" s="46">
        <f t="shared" si="27"/>
        <v>121435000000</v>
      </c>
      <c r="F341" s="47">
        <f t="shared" si="28"/>
        <v>100</v>
      </c>
      <c r="G341" s="45">
        <f>SUM(G8+G12)</f>
        <v>31744089870</v>
      </c>
      <c r="H341" s="48">
        <f t="shared" si="25"/>
        <v>26.140807732531808</v>
      </c>
      <c r="I341" s="47">
        <f t="shared" si="29"/>
        <v>89690910130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12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403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96086000000</v>
      </c>
      <c r="D7" s="10">
        <f>SUM(D8+D12)</f>
        <v>0</v>
      </c>
      <c r="E7" s="11">
        <f>SUM(C7:D7)</f>
        <v>96086000000</v>
      </c>
      <c r="F7" s="12">
        <f>IF(OR(E7=0,E$7=0),0,E7/E$7)*100</f>
        <v>100</v>
      </c>
      <c r="G7" s="10">
        <f>SUM(G8+G12)</f>
        <v>21744187133</v>
      </c>
      <c r="H7" s="13">
        <f t="shared" ref="H7:H92" si="0">IF(OR(G7=0,E7=0),0,G7/E7)*100</f>
        <v>22.629922291488874</v>
      </c>
      <c r="I7" s="12">
        <f>SUM(E7-G7)</f>
        <v>74341812867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idden="1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0</v>
      </c>
      <c r="H8" s="20">
        <f t="shared" si="0"/>
        <v>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idden="1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/>
      <c r="H11" s="25">
        <f t="shared" si="0"/>
        <v>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96086000000</v>
      </c>
      <c r="D12" s="17">
        <f>SUM(D13+D218+D300)</f>
        <v>0</v>
      </c>
      <c r="E12" s="18">
        <f t="shared" si="2"/>
        <v>96086000000</v>
      </c>
      <c r="F12" s="19">
        <f t="shared" si="3"/>
        <v>100</v>
      </c>
      <c r="G12" s="17">
        <f>SUM(G13+G218+G300)</f>
        <v>21744187133</v>
      </c>
      <c r="H12" s="20">
        <f t="shared" si="0"/>
        <v>22.629922291488874</v>
      </c>
      <c r="I12" s="19">
        <f t="shared" si="1"/>
        <v>74341812867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95989000000</v>
      </c>
      <c r="D13" s="17">
        <f>SUM(D14+D31+D214)</f>
        <v>0</v>
      </c>
      <c r="E13" s="18">
        <f t="shared" si="2"/>
        <v>95989000000</v>
      </c>
      <c r="F13" s="19">
        <f t="shared" si="3"/>
        <v>99.899048768811269</v>
      </c>
      <c r="G13" s="17">
        <f>SUM(G14+G31+G214)</f>
        <v>21706199276</v>
      </c>
      <c r="H13" s="20">
        <f t="shared" si="0"/>
        <v>22.613215343424766</v>
      </c>
      <c r="I13" s="19">
        <f t="shared" si="1"/>
        <v>74282800724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95989000000</v>
      </c>
      <c r="D31" s="22">
        <f>SUM(D32+D34+D107+D111+D163+D172+D204+D206+D207+D210+D211+D212+D213)</f>
        <v>0</v>
      </c>
      <c r="E31" s="23">
        <f t="shared" si="2"/>
        <v>95989000000</v>
      </c>
      <c r="F31" s="24">
        <f t="shared" si="3"/>
        <v>99.899048768811269</v>
      </c>
      <c r="G31" s="22">
        <f>SUM(G32+G34+G107+G111+G163+G172+G204+G206+G207+G210+G211+G212+G213)</f>
        <v>21706199276</v>
      </c>
      <c r="H31" s="25">
        <f t="shared" si="0"/>
        <v>22.613215343424766</v>
      </c>
      <c r="I31" s="24">
        <f t="shared" si="1"/>
        <v>74282800724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95489000000</v>
      </c>
      <c r="D111" s="22">
        <f>SUM(D112+D146+D147+D148+D151+D152+D153)</f>
        <v>0</v>
      </c>
      <c r="E111" s="23">
        <f t="shared" si="10"/>
        <v>95489000000</v>
      </c>
      <c r="F111" s="24">
        <f t="shared" si="11"/>
        <v>99.378681597735365</v>
      </c>
      <c r="G111" s="22">
        <f>SUM(G112+G146+G147+G148+G151+G152+G153)</f>
        <v>21669859682</v>
      </c>
      <c r="H111" s="25">
        <f t="shared" si="8"/>
        <v>22.693566465247304</v>
      </c>
      <c r="I111" s="24">
        <f t="shared" si="9"/>
        <v>73819140318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94089000000</v>
      </c>
      <c r="D112" s="22">
        <f>SUM(D113:D145)-D115-D124-D127-D135-D139</f>
        <v>0</v>
      </c>
      <c r="E112" s="23">
        <f t="shared" si="10"/>
        <v>94089000000</v>
      </c>
      <c r="F112" s="24">
        <f t="shared" si="11"/>
        <v>97.921653518722806</v>
      </c>
      <c r="G112" s="22">
        <f>SUM(G113:G145)-G115-G124-G127-G135-G139</f>
        <v>17247384398</v>
      </c>
      <c r="H112" s="25">
        <f t="shared" si="8"/>
        <v>18.330925398293104</v>
      </c>
      <c r="I112" s="24">
        <f t="shared" si="9"/>
        <v>76841615602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14267822087</v>
      </c>
      <c r="D113" s="22"/>
      <c r="E113" s="23">
        <f t="shared" si="10"/>
        <v>14267822087</v>
      </c>
      <c r="F113" s="24">
        <f t="shared" si="11"/>
        <v>14.849012433653186</v>
      </c>
      <c r="G113" s="22">
        <v>1994197074</v>
      </c>
      <c r="H113" s="25">
        <f t="shared" si="8"/>
        <v>13.976884922170393</v>
      </c>
      <c r="I113" s="24">
        <f t="shared" si="9"/>
        <v>12273625013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117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1523118793</v>
      </c>
      <c r="D115" s="22">
        <f>SUM(D116:D117)</f>
        <v>0</v>
      </c>
      <c r="E115" s="23">
        <f t="shared" si="10"/>
        <v>1523118793</v>
      </c>
      <c r="F115" s="24">
        <f t="shared" si="11"/>
        <v>1.5851620350519326</v>
      </c>
      <c r="G115" s="22">
        <f>SUM(G116:G117)</f>
        <v>0</v>
      </c>
      <c r="H115" s="25">
        <f t="shared" si="8"/>
        <v>0</v>
      </c>
      <c r="I115" s="24">
        <f t="shared" si="9"/>
        <v>1523118793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1523118793</v>
      </c>
      <c r="D116" s="22"/>
      <c r="E116" s="23">
        <f t="shared" si="10"/>
        <v>1523118793</v>
      </c>
      <c r="F116" s="24">
        <f t="shared" si="11"/>
        <v>1.5851620350519326</v>
      </c>
      <c r="G116" s="22"/>
      <c r="H116" s="25">
        <f t="shared" si="8"/>
        <v>0</v>
      </c>
      <c r="I116" s="24">
        <f t="shared" si="9"/>
        <v>1523118793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3236022001</v>
      </c>
      <c r="D119" s="22"/>
      <c r="E119" s="23">
        <f t="shared" si="10"/>
        <v>3236022001</v>
      </c>
      <c r="F119" s="24">
        <f t="shared" si="11"/>
        <v>3.3678392283995584</v>
      </c>
      <c r="G119" s="22">
        <v>269668500</v>
      </c>
      <c r="H119" s="25">
        <f t="shared" si="8"/>
        <v>8.3333333307581547</v>
      </c>
      <c r="I119" s="24">
        <f t="shared" si="9"/>
        <v>2966353501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1100000000</v>
      </c>
      <c r="D121" s="22"/>
      <c r="E121" s="23">
        <f t="shared" si="10"/>
        <v>1100000000</v>
      </c>
      <c r="F121" s="24">
        <f t="shared" si="11"/>
        <v>1.1448077763670046</v>
      </c>
      <c r="G121" s="22">
        <v>33532822</v>
      </c>
      <c r="H121" s="25">
        <f t="shared" si="8"/>
        <v>3.0484383636363637</v>
      </c>
      <c r="I121" s="24">
        <f t="shared" si="9"/>
        <v>1066467178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125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47748982024</v>
      </c>
      <c r="D123" s="22"/>
      <c r="E123" s="23">
        <f t="shared" si="10"/>
        <v>47748982024</v>
      </c>
      <c r="F123" s="24">
        <f t="shared" si="11"/>
        <v>49.694005395166826</v>
      </c>
      <c r="G123" s="22">
        <v>2802237010</v>
      </c>
      <c r="H123" s="25">
        <f t="shared" si="8"/>
        <v>5.8686842969584481</v>
      </c>
      <c r="I123" s="24">
        <f t="shared" si="9"/>
        <v>44946745014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650000000</v>
      </c>
      <c r="D124" s="22">
        <f>SUM(D125:D126)</f>
        <v>0</v>
      </c>
      <c r="E124" s="23">
        <f t="shared" si="10"/>
        <v>650000000</v>
      </c>
      <c r="F124" s="24">
        <f t="shared" si="11"/>
        <v>0.67647732239868452</v>
      </c>
      <c r="G124" s="22">
        <f>SUM(G125:G126)</f>
        <v>20706602</v>
      </c>
      <c r="H124" s="25">
        <f t="shared" si="8"/>
        <v>3.1856310769230767</v>
      </c>
      <c r="I124" s="24">
        <f t="shared" si="9"/>
        <v>629293398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550000000</v>
      </c>
      <c r="D125" s="22"/>
      <c r="E125" s="23">
        <f t="shared" si="10"/>
        <v>550000000</v>
      </c>
      <c r="F125" s="24">
        <f t="shared" si="11"/>
        <v>0.5724038881835023</v>
      </c>
      <c r="G125" s="22">
        <v>20706602</v>
      </c>
      <c r="H125" s="25">
        <f t="shared" si="8"/>
        <v>3.7648367272727272</v>
      </c>
      <c r="I125" s="24">
        <f t="shared" si="9"/>
        <v>529293398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129</v>
      </c>
      <c r="C126" s="22">
        <v>100000000</v>
      </c>
      <c r="D126" s="22"/>
      <c r="E126" s="23">
        <f t="shared" si="10"/>
        <v>100000000</v>
      </c>
      <c r="F126" s="24">
        <f t="shared" si="11"/>
        <v>0.10407343421518223</v>
      </c>
      <c r="G126" s="22"/>
      <c r="H126" s="25">
        <f t="shared" si="8"/>
        <v>0</v>
      </c>
      <c r="I126" s="24">
        <f t="shared" si="9"/>
        <v>100000000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1200000000</v>
      </c>
      <c r="D127" s="22">
        <f>SUM(D128:D129)</f>
        <v>0</v>
      </c>
      <c r="E127" s="23">
        <f t="shared" si="10"/>
        <v>1200000000</v>
      </c>
      <c r="F127" s="24">
        <f t="shared" si="11"/>
        <v>1.2488812105821867</v>
      </c>
      <c r="G127" s="22">
        <f>SUM(G128:G129)</f>
        <v>292406781</v>
      </c>
      <c r="H127" s="25">
        <f t="shared" si="8"/>
        <v>24.367231750000002</v>
      </c>
      <c r="I127" s="24">
        <f t="shared" si="9"/>
        <v>907593219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1200000000</v>
      </c>
      <c r="D128" s="22"/>
      <c r="E128" s="23">
        <f t="shared" si="10"/>
        <v>1200000000</v>
      </c>
      <c r="F128" s="24">
        <f t="shared" si="11"/>
        <v>1.2488812105821867</v>
      </c>
      <c r="G128" s="22">
        <v>292406781</v>
      </c>
      <c r="H128" s="25">
        <f t="shared" si="8"/>
        <v>24.367231750000002</v>
      </c>
      <c r="I128" s="24">
        <f t="shared" si="9"/>
        <v>907593219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200000000</v>
      </c>
      <c r="D133" s="22"/>
      <c r="E133" s="23">
        <f t="shared" si="10"/>
        <v>200000000</v>
      </c>
      <c r="F133" s="24">
        <f t="shared" si="11"/>
        <v>0.20814686843036445</v>
      </c>
      <c r="G133" s="22"/>
      <c r="H133" s="25">
        <f t="shared" si="8"/>
        <v>0</v>
      </c>
      <c r="I133" s="24">
        <f t="shared" si="9"/>
        <v>200000000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100000000</v>
      </c>
      <c r="D134" s="22"/>
      <c r="E134" s="23">
        <f t="shared" si="10"/>
        <v>100000000</v>
      </c>
      <c r="F134" s="24">
        <f t="shared" si="11"/>
        <v>0.10407343421518223</v>
      </c>
      <c r="G134" s="22">
        <v>6853168</v>
      </c>
      <c r="H134" s="25">
        <f t="shared" si="8"/>
        <v>6.8531680000000001</v>
      </c>
      <c r="I134" s="24">
        <f t="shared" si="9"/>
        <v>93146832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24063055095</v>
      </c>
      <c r="D135" s="22">
        <f>SUM(D136:D144)-D139</f>
        <v>0</v>
      </c>
      <c r="E135" s="23">
        <f t="shared" si="10"/>
        <v>24063055095</v>
      </c>
      <c r="F135" s="24">
        <f t="shared" si="11"/>
        <v>25.043247814457882</v>
      </c>
      <c r="G135" s="22">
        <f>SUM(G136:G144)-G139</f>
        <v>11827782441</v>
      </c>
      <c r="H135" s="25">
        <f t="shared" si="8"/>
        <v>49.153286622602067</v>
      </c>
      <c r="I135" s="24">
        <f t="shared" si="9"/>
        <v>12235272654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1872521995</v>
      </c>
      <c r="D136" s="22"/>
      <c r="E136" s="23">
        <f t="shared" si="10"/>
        <v>1872521995</v>
      </c>
      <c r="F136" s="24">
        <f t="shared" si="11"/>
        <v>1.9487979466311429</v>
      </c>
      <c r="G136" s="22">
        <v>1183182254</v>
      </c>
      <c r="H136" s="25">
        <f t="shared" si="8"/>
        <v>63.186561074279936</v>
      </c>
      <c r="I136" s="24">
        <f t="shared" si="9"/>
        <v>689339741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1412870730</v>
      </c>
      <c r="D137" s="22"/>
      <c r="E137" s="23">
        <f t="shared" si="10"/>
        <v>1412870730</v>
      </c>
      <c r="F137" s="24">
        <f t="shared" si="11"/>
        <v>1.4704230897321151</v>
      </c>
      <c r="G137" s="22">
        <v>447618620</v>
      </c>
      <c r="H137" s="25">
        <f t="shared" si="8"/>
        <v>31.681498561443057</v>
      </c>
      <c r="I137" s="24">
        <f t="shared" si="9"/>
        <v>965252110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19759406219</v>
      </c>
      <c r="D138" s="22"/>
      <c r="E138" s="23">
        <f t="shared" si="10"/>
        <v>19759406219</v>
      </c>
      <c r="F138" s="24">
        <f t="shared" si="11"/>
        <v>20.564292632641592</v>
      </c>
      <c r="G138" s="22">
        <v>9840512144</v>
      </c>
      <c r="H138" s="25">
        <f t="shared" si="8"/>
        <v>49.801659194281278</v>
      </c>
      <c r="I138" s="24">
        <f t="shared" si="9"/>
        <v>9918894075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401054363</v>
      </c>
      <c r="D139" s="22">
        <f>SUM(D140:D141)</f>
        <v>0</v>
      </c>
      <c r="E139" s="23">
        <f t="shared" si="10"/>
        <v>401054363</v>
      </c>
      <c r="F139" s="24">
        <f t="shared" si="11"/>
        <v>0.41739104864392312</v>
      </c>
      <c r="G139" s="22">
        <f>SUM(G140:G141)</f>
        <v>306908513</v>
      </c>
      <c r="H139" s="25">
        <f t="shared" si="8"/>
        <v>76.525414336410051</v>
      </c>
      <c r="I139" s="24">
        <f t="shared" si="9"/>
        <v>94145850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351054363</v>
      </c>
      <c r="D140" s="22"/>
      <c r="E140" s="23">
        <f t="shared" si="10"/>
        <v>351054363</v>
      </c>
      <c r="F140" s="24">
        <f t="shared" si="11"/>
        <v>0.36535433153633207</v>
      </c>
      <c r="G140" s="22">
        <v>106305072</v>
      </c>
      <c r="H140" s="25">
        <f t="shared" si="8"/>
        <v>30.281655266024991</v>
      </c>
      <c r="I140" s="24">
        <f t="shared" si="9"/>
        <v>244749291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>
        <v>50000000</v>
      </c>
      <c r="D141" s="22"/>
      <c r="E141" s="23">
        <f t="shared" si="10"/>
        <v>50000000</v>
      </c>
      <c r="F141" s="24">
        <f t="shared" si="11"/>
        <v>5.2036717107591113E-2</v>
      </c>
      <c r="G141" s="22">
        <v>200603441</v>
      </c>
      <c r="H141" s="25">
        <f t="shared" si="8"/>
        <v>401.20688199999995</v>
      </c>
      <c r="I141" s="24">
        <f t="shared" si="9"/>
        <v>-150603441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517201788</v>
      </c>
      <c r="D143" s="22"/>
      <c r="E143" s="23">
        <f t="shared" si="10"/>
        <v>517201788</v>
      </c>
      <c r="F143" s="24">
        <f t="shared" si="11"/>
        <v>0.53826966259392628</v>
      </c>
      <c r="G143" s="22">
        <v>10251204</v>
      </c>
      <c r="H143" s="25">
        <f t="shared" si="8"/>
        <v>1.9820511525377789</v>
      </c>
      <c r="I143" s="24">
        <f t="shared" si="9"/>
        <v>506950584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100000000</v>
      </c>
      <c r="D144" s="22"/>
      <c r="E144" s="23">
        <f t="shared" si="10"/>
        <v>100000000</v>
      </c>
      <c r="F144" s="24">
        <f t="shared" si="11"/>
        <v>0.10407343421518223</v>
      </c>
      <c r="G144" s="22">
        <v>39309706</v>
      </c>
      <c r="H144" s="25">
        <f t="shared" si="8"/>
        <v>39.309705999999998</v>
      </c>
      <c r="I144" s="24">
        <f t="shared" si="9"/>
        <v>60690294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1400000000</v>
      </c>
      <c r="D153" s="22">
        <f>SUM(D155:D162)</f>
        <v>0</v>
      </c>
      <c r="E153" s="23">
        <f t="shared" si="10"/>
        <v>1400000000</v>
      </c>
      <c r="F153" s="24">
        <f t="shared" si="11"/>
        <v>1.4570280790125514</v>
      </c>
      <c r="G153" s="22">
        <f>SUM(G155:G162)</f>
        <v>4422475284</v>
      </c>
      <c r="H153" s="25">
        <f t="shared" si="8"/>
        <v>315.89109171428572</v>
      </c>
      <c r="I153" s="24">
        <f t="shared" si="9"/>
        <v>-3022475284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1400000000</v>
      </c>
      <c r="D154" s="22">
        <f>SUM(D155:D160)</f>
        <v>0</v>
      </c>
      <c r="E154" s="23">
        <f t="shared" si="10"/>
        <v>1400000000</v>
      </c>
      <c r="F154" s="24">
        <f t="shared" si="11"/>
        <v>1.4570280790125514</v>
      </c>
      <c r="G154" s="22">
        <f>SUM(G155:G160)</f>
        <v>4422475284</v>
      </c>
      <c r="H154" s="25">
        <f t="shared" si="8"/>
        <v>315.89109171428572</v>
      </c>
      <c r="I154" s="24">
        <f t="shared" si="9"/>
        <v>-3022475284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152</v>
      </c>
      <c r="C157" s="22">
        <v>1400000000</v>
      </c>
      <c r="D157" s="22"/>
      <c r="E157" s="23">
        <f t="shared" si="10"/>
        <v>1400000000</v>
      </c>
      <c r="F157" s="24">
        <f t="shared" si="11"/>
        <v>1.4570280790125514</v>
      </c>
      <c r="G157" s="22">
        <v>4422475284</v>
      </c>
      <c r="H157" s="25">
        <f t="shared" si="8"/>
        <v>315.89109171428572</v>
      </c>
      <c r="I157" s="24">
        <f t="shared" si="9"/>
        <v>-3022475284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500000000</v>
      </c>
      <c r="D213" s="22"/>
      <c r="E213" s="23">
        <f t="shared" si="16"/>
        <v>500000000</v>
      </c>
      <c r="F213" s="24">
        <f t="shared" si="17"/>
        <v>0.52036717107591113</v>
      </c>
      <c r="G213" s="22">
        <v>36339594</v>
      </c>
      <c r="H213" s="25">
        <f t="shared" si="14"/>
        <v>7.2679188000000003</v>
      </c>
      <c r="I213" s="24">
        <f t="shared" si="15"/>
        <v>463660406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97000000</v>
      </c>
      <c r="D300" s="17">
        <f>SUM(D330:D335)+D317+D312+D301</f>
        <v>0</v>
      </c>
      <c r="E300" s="18">
        <f t="shared" si="21"/>
        <v>97000000</v>
      </c>
      <c r="F300" s="19">
        <f t="shared" si="22"/>
        <v>0.10095123118872677</v>
      </c>
      <c r="G300" s="17">
        <f>SUM(G330:G335)+G317+G312+G301</f>
        <v>37987857</v>
      </c>
      <c r="H300" s="25">
        <f t="shared" si="25"/>
        <v>39.162739175257734</v>
      </c>
      <c r="I300" s="24">
        <f t="shared" si="23"/>
        <v>59012143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97000000</v>
      </c>
      <c r="D317" s="22">
        <f>SUM(D318:D329)-D325</f>
        <v>0</v>
      </c>
      <c r="E317" s="23">
        <f t="shared" si="27"/>
        <v>97000000</v>
      </c>
      <c r="F317" s="24">
        <f t="shared" si="28"/>
        <v>0.10095123118872677</v>
      </c>
      <c r="G317" s="22">
        <f>SUM(G318:G329)-G325</f>
        <v>37987857</v>
      </c>
      <c r="H317" s="25">
        <f t="shared" si="25"/>
        <v>39.162739175257734</v>
      </c>
      <c r="I317" s="24">
        <f t="shared" si="23"/>
        <v>59012143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97000000</v>
      </c>
      <c r="D329" s="22"/>
      <c r="E329" s="23">
        <f t="shared" si="27"/>
        <v>97000000</v>
      </c>
      <c r="F329" s="24">
        <f t="shared" si="28"/>
        <v>0.10095123118872677</v>
      </c>
      <c r="G329" s="22">
        <v>37987857</v>
      </c>
      <c r="H329" s="25">
        <f t="shared" si="25"/>
        <v>39.162739175257734</v>
      </c>
      <c r="I329" s="24">
        <f t="shared" si="23"/>
        <v>59012143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96086000000</v>
      </c>
      <c r="D341" s="45">
        <f>SUM(D8+D12)</f>
        <v>0</v>
      </c>
      <c r="E341" s="46">
        <f t="shared" si="27"/>
        <v>96086000000</v>
      </c>
      <c r="F341" s="47">
        <f t="shared" si="28"/>
        <v>100</v>
      </c>
      <c r="G341" s="45">
        <f>SUM(G8+G12)</f>
        <v>21744187133</v>
      </c>
      <c r="H341" s="48">
        <f t="shared" si="25"/>
        <v>22.629922291488874</v>
      </c>
      <c r="I341" s="47">
        <f t="shared" si="29"/>
        <v>74341812867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>
        <v>96086000000</v>
      </c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>
        <f>+C341-C343</f>
        <v>0</v>
      </c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autoFilter ref="C158:C212"/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404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36601000000</v>
      </c>
      <c r="D7" s="10">
        <f>SUM(D8+D12)</f>
        <v>856315042</v>
      </c>
      <c r="E7" s="11">
        <f>SUM(C7:D7)</f>
        <v>37457315042</v>
      </c>
      <c r="F7" s="12">
        <f>IF(OR(E7=0,E$7=0),0,E7/E$7)*100</f>
        <v>100</v>
      </c>
      <c r="G7" s="10">
        <f>SUM(G8+G12)</f>
        <v>5111928040</v>
      </c>
      <c r="H7" s="13">
        <f t="shared" ref="H7:H92" si="0">IF(OR(G7=0,E7=0),0,G7/E7)*100</f>
        <v>13.647342406331356</v>
      </c>
      <c r="I7" s="12">
        <f>SUM(E7-G7)</f>
        <v>32345387002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2367000000</v>
      </c>
      <c r="D8" s="17">
        <f>SUM(D9:D11)</f>
        <v>0</v>
      </c>
      <c r="E8" s="18">
        <f>SUM(C8:D8)</f>
        <v>2367000000</v>
      </c>
      <c r="F8" s="19">
        <f>IF(OR(E8=0,E$7=0),0,E8/E$7)*100</f>
        <v>6.3191929195831014</v>
      </c>
      <c r="G8" s="17">
        <f>SUM(G9:G11)</f>
        <v>2367000000</v>
      </c>
      <c r="H8" s="20">
        <f t="shared" si="0"/>
        <v>100</v>
      </c>
      <c r="I8" s="19">
        <f t="shared" ref="I8:I93" si="1">SUM(E8-G8)</f>
        <v>0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>
        <v>2367000000</v>
      </c>
      <c r="D11" s="22"/>
      <c r="E11" s="23">
        <f t="shared" si="2"/>
        <v>2367000000</v>
      </c>
      <c r="F11" s="24">
        <f t="shared" si="3"/>
        <v>6.3191929195831014</v>
      </c>
      <c r="G11" s="22">
        <v>2367000000</v>
      </c>
      <c r="H11" s="25">
        <f t="shared" si="0"/>
        <v>100</v>
      </c>
      <c r="I11" s="24">
        <f t="shared" si="1"/>
        <v>0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34234000000</v>
      </c>
      <c r="D12" s="17">
        <f>SUM(D13+D218+D300)</f>
        <v>856315042</v>
      </c>
      <c r="E12" s="18">
        <f t="shared" si="2"/>
        <v>35090315042</v>
      </c>
      <c r="F12" s="19">
        <f t="shared" si="3"/>
        <v>93.680807080416898</v>
      </c>
      <c r="G12" s="17">
        <f>SUM(G13+G218+G300)</f>
        <v>2744928040</v>
      </c>
      <c r="H12" s="20">
        <f t="shared" si="0"/>
        <v>7.8224662181418552</v>
      </c>
      <c r="I12" s="19">
        <f t="shared" si="1"/>
        <v>32345387002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34117000000</v>
      </c>
      <c r="D13" s="17">
        <f>SUM(D14+D31+D214)</f>
        <v>856315042</v>
      </c>
      <c r="E13" s="18">
        <f t="shared" si="2"/>
        <v>34973315042</v>
      </c>
      <c r="F13" s="19">
        <f t="shared" si="3"/>
        <v>93.368451536863361</v>
      </c>
      <c r="G13" s="17">
        <f>SUM(G14+G31+G214)</f>
        <v>2729149535</v>
      </c>
      <c r="H13" s="20">
        <f t="shared" si="0"/>
        <v>7.8035197170257433</v>
      </c>
      <c r="I13" s="19">
        <f t="shared" si="1"/>
        <v>32244165507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34117000000</v>
      </c>
      <c r="D31" s="22">
        <f>SUM(D32+D34+D107+D111+D163+D172+D204+D206+D207+D210+D211+D212+D213)</f>
        <v>856315042</v>
      </c>
      <c r="E31" s="23">
        <f t="shared" si="2"/>
        <v>34973315042</v>
      </c>
      <c r="F31" s="24">
        <f t="shared" si="3"/>
        <v>93.368451536863361</v>
      </c>
      <c r="G31" s="22">
        <f>SUM(G32+G34+G107+G111+G163+G172+G204+G206+G207+G210+G211+G212+G213)</f>
        <v>2729149535</v>
      </c>
      <c r="H31" s="25">
        <f t="shared" si="0"/>
        <v>7.8035197170257433</v>
      </c>
      <c r="I31" s="24">
        <f t="shared" si="1"/>
        <v>32244165507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34117000000</v>
      </c>
      <c r="D111" s="22">
        <f>SUM(D112+D146+D147+D148+D151+D152+D153)</f>
        <v>856315042</v>
      </c>
      <c r="E111" s="23">
        <f t="shared" si="10"/>
        <v>34973315042</v>
      </c>
      <c r="F111" s="24">
        <f t="shared" si="11"/>
        <v>93.368451536863361</v>
      </c>
      <c r="G111" s="22">
        <f>SUM(G112+G146+G147+G148+G151+G152+G153)</f>
        <v>2714525423</v>
      </c>
      <c r="H111" s="25">
        <f t="shared" si="8"/>
        <v>7.7617046589380623</v>
      </c>
      <c r="I111" s="24">
        <f t="shared" si="9"/>
        <v>32258789619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16160227440</v>
      </c>
      <c r="D112" s="22">
        <f>SUM(D113:D145)-D115-D124-D127-D135-D139</f>
        <v>0</v>
      </c>
      <c r="E112" s="23">
        <f t="shared" si="10"/>
        <v>16160227440</v>
      </c>
      <c r="F112" s="24">
        <f t="shared" si="11"/>
        <v>43.143048085213579</v>
      </c>
      <c r="G112" s="22">
        <f>SUM(G113:G145)-G115-G124-G127-G135-G139</f>
        <v>2615344981</v>
      </c>
      <c r="H112" s="25">
        <f t="shared" si="8"/>
        <v>16.183837700987208</v>
      </c>
      <c r="I112" s="24">
        <f t="shared" si="9"/>
        <v>13544882459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432253850</v>
      </c>
      <c r="D113" s="22"/>
      <c r="E113" s="23">
        <f t="shared" si="10"/>
        <v>432253850</v>
      </c>
      <c r="F113" s="24">
        <f t="shared" si="11"/>
        <v>1.1539904809389676</v>
      </c>
      <c r="G113" s="22">
        <v>107694937</v>
      </c>
      <c r="H113" s="25">
        <f t="shared" si="8"/>
        <v>24.914743269493147</v>
      </c>
      <c r="I113" s="24">
        <f t="shared" si="9"/>
        <v>324558913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117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720000000</v>
      </c>
      <c r="D115" s="22">
        <f>SUM(D116:D117)</f>
        <v>0</v>
      </c>
      <c r="E115" s="23">
        <f t="shared" si="10"/>
        <v>720000000</v>
      </c>
      <c r="F115" s="24">
        <f t="shared" si="11"/>
        <v>1.9221879603294605</v>
      </c>
      <c r="G115" s="22">
        <f>SUM(G116:G117)</f>
        <v>0</v>
      </c>
      <c r="H115" s="25">
        <f t="shared" si="8"/>
        <v>0</v>
      </c>
      <c r="I115" s="24">
        <f t="shared" si="9"/>
        <v>720000000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720000000</v>
      </c>
      <c r="D116" s="22"/>
      <c r="E116" s="23">
        <f t="shared" si="10"/>
        <v>720000000</v>
      </c>
      <c r="F116" s="24">
        <f t="shared" si="11"/>
        <v>1.9221879603294605</v>
      </c>
      <c r="G116" s="22"/>
      <c r="H116" s="25">
        <f t="shared" si="8"/>
        <v>0</v>
      </c>
      <c r="I116" s="24">
        <f t="shared" si="9"/>
        <v>720000000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2336698760</v>
      </c>
      <c r="D119" s="22"/>
      <c r="E119" s="23">
        <f t="shared" si="10"/>
        <v>2336698760</v>
      </c>
      <c r="F119" s="24">
        <f t="shared" si="11"/>
        <v>6.2382975324844159</v>
      </c>
      <c r="G119" s="22"/>
      <c r="H119" s="25">
        <f t="shared" si="8"/>
        <v>0</v>
      </c>
      <c r="I119" s="24">
        <f t="shared" si="9"/>
        <v>2336698760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865287417</v>
      </c>
      <c r="D121" s="22"/>
      <c r="E121" s="23">
        <f t="shared" si="10"/>
        <v>865287417</v>
      </c>
      <c r="F121" s="24">
        <f t="shared" si="11"/>
        <v>2.3100625766416352</v>
      </c>
      <c r="G121" s="22">
        <v>49353332</v>
      </c>
      <c r="H121" s="25">
        <f t="shared" si="8"/>
        <v>5.7036923258529253</v>
      </c>
      <c r="I121" s="24">
        <f t="shared" si="9"/>
        <v>815934085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125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9300270211</v>
      </c>
      <c r="D123" s="22"/>
      <c r="E123" s="23">
        <f t="shared" si="10"/>
        <v>9300270211</v>
      </c>
      <c r="F123" s="24">
        <f t="shared" si="11"/>
        <v>24.828982538048518</v>
      </c>
      <c r="G123" s="22">
        <v>892502022</v>
      </c>
      <c r="H123" s="25">
        <f t="shared" si="8"/>
        <v>9.5965171091952044</v>
      </c>
      <c r="I123" s="24">
        <f t="shared" si="9"/>
        <v>8407768189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124380516</v>
      </c>
      <c r="D124" s="22">
        <f>SUM(D125:D126)</f>
        <v>0</v>
      </c>
      <c r="E124" s="23">
        <f t="shared" si="10"/>
        <v>124380516</v>
      </c>
      <c r="F124" s="24">
        <f t="shared" si="11"/>
        <v>0.33205934771495255</v>
      </c>
      <c r="G124" s="22">
        <f>SUM(G125:G126)</f>
        <v>37712026</v>
      </c>
      <c r="H124" s="25">
        <f t="shared" si="8"/>
        <v>30.319882255513399</v>
      </c>
      <c r="I124" s="24">
        <f t="shared" si="9"/>
        <v>86668490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114380516</v>
      </c>
      <c r="D125" s="22"/>
      <c r="E125" s="23">
        <f t="shared" si="10"/>
        <v>114380516</v>
      </c>
      <c r="F125" s="24">
        <f t="shared" si="11"/>
        <v>0.30536229271037668</v>
      </c>
      <c r="G125" s="22">
        <v>37712026</v>
      </c>
      <c r="H125" s="25">
        <f t="shared" si="8"/>
        <v>32.970673082118282</v>
      </c>
      <c r="I125" s="24">
        <f t="shared" si="9"/>
        <v>76668490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x14ac:dyDescent="0.2">
      <c r="A126" s="15">
        <v>21204011102</v>
      </c>
      <c r="B126" s="33" t="s">
        <v>129</v>
      </c>
      <c r="C126" s="22">
        <v>10000000</v>
      </c>
      <c r="D126" s="22"/>
      <c r="E126" s="23">
        <f t="shared" si="10"/>
        <v>10000000</v>
      </c>
      <c r="F126" s="24">
        <f t="shared" si="11"/>
        <v>2.669705500457584E-2</v>
      </c>
      <c r="G126" s="22"/>
      <c r="H126" s="25">
        <f t="shared" si="8"/>
        <v>0</v>
      </c>
      <c r="I126" s="24">
        <f t="shared" si="9"/>
        <v>10000000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425079098</v>
      </c>
      <c r="D127" s="22">
        <f>SUM(D128:D129)</f>
        <v>0</v>
      </c>
      <c r="E127" s="23">
        <f t="shared" si="10"/>
        <v>425079098</v>
      </c>
      <c r="F127" s="24">
        <f t="shared" si="11"/>
        <v>1.1348360060601483</v>
      </c>
      <c r="G127" s="22">
        <f>SUM(G128:G129)</f>
        <v>52770001</v>
      </c>
      <c r="H127" s="25">
        <f t="shared" si="8"/>
        <v>12.414160387627433</v>
      </c>
      <c r="I127" s="24">
        <f t="shared" si="9"/>
        <v>372309097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425079098</v>
      </c>
      <c r="D128" s="22"/>
      <c r="E128" s="23">
        <f t="shared" si="10"/>
        <v>425079098</v>
      </c>
      <c r="F128" s="24">
        <f t="shared" si="11"/>
        <v>1.1348360060601483</v>
      </c>
      <c r="G128" s="22">
        <v>52770001</v>
      </c>
      <c r="H128" s="25">
        <f t="shared" si="8"/>
        <v>12.414160387627433</v>
      </c>
      <c r="I128" s="24">
        <f t="shared" si="9"/>
        <v>372309097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50000000</v>
      </c>
      <c r="D133" s="22"/>
      <c r="E133" s="23">
        <f t="shared" si="10"/>
        <v>50000000</v>
      </c>
      <c r="F133" s="24">
        <f t="shared" si="11"/>
        <v>0.13348527502287919</v>
      </c>
      <c r="G133" s="22"/>
      <c r="H133" s="25">
        <f t="shared" si="8"/>
        <v>0</v>
      </c>
      <c r="I133" s="24">
        <f t="shared" si="9"/>
        <v>50000000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245382462</v>
      </c>
      <c r="D134" s="22"/>
      <c r="E134" s="23">
        <f t="shared" si="10"/>
        <v>245382462</v>
      </c>
      <c r="F134" s="24">
        <f t="shared" si="11"/>
        <v>0.65509890851722408</v>
      </c>
      <c r="G134" s="22">
        <v>59102093</v>
      </c>
      <c r="H134" s="25">
        <f t="shared" si="8"/>
        <v>24.085703810405164</v>
      </c>
      <c r="I134" s="24">
        <f t="shared" si="9"/>
        <v>186280369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1660875126</v>
      </c>
      <c r="D135" s="22">
        <f>SUM(D136:D144)-D139</f>
        <v>0</v>
      </c>
      <c r="E135" s="23">
        <f t="shared" si="10"/>
        <v>1660875126</v>
      </c>
      <c r="F135" s="24">
        <f t="shared" si="11"/>
        <v>4.4340474594553827</v>
      </c>
      <c r="G135" s="22">
        <f>SUM(G136:G144)-G139</f>
        <v>1416210570</v>
      </c>
      <c r="H135" s="25">
        <f t="shared" si="8"/>
        <v>85.268937310823461</v>
      </c>
      <c r="I135" s="24">
        <f t="shared" si="9"/>
        <v>244664556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365253477</v>
      </c>
      <c r="D136" s="22"/>
      <c r="E136" s="23">
        <f t="shared" si="10"/>
        <v>365253477</v>
      </c>
      <c r="F136" s="24">
        <f t="shared" si="11"/>
        <v>0.97511921660815759</v>
      </c>
      <c r="G136" s="22">
        <v>517173881</v>
      </c>
      <c r="H136" s="25">
        <f t="shared" si="8"/>
        <v>141.59314382105114</v>
      </c>
      <c r="I136" s="24">
        <f t="shared" si="9"/>
        <v>-151920404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211435623</v>
      </c>
      <c r="D137" s="22"/>
      <c r="E137" s="23">
        <f t="shared" si="10"/>
        <v>211435623</v>
      </c>
      <c r="F137" s="24">
        <f t="shared" si="11"/>
        <v>0.56447084571577599</v>
      </c>
      <c r="G137" s="22">
        <v>59137971</v>
      </c>
      <c r="H137" s="25">
        <f t="shared" si="8"/>
        <v>27.969729112298168</v>
      </c>
      <c r="I137" s="24">
        <f t="shared" si="9"/>
        <v>152297652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1001986929</v>
      </c>
      <c r="D138" s="22"/>
      <c r="E138" s="23">
        <f t="shared" si="10"/>
        <v>1001986929</v>
      </c>
      <c r="F138" s="24">
        <f t="shared" si="11"/>
        <v>2.6750100157379029</v>
      </c>
      <c r="G138" s="22">
        <v>777511851</v>
      </c>
      <c r="H138" s="25">
        <f t="shared" si="8"/>
        <v>77.59700535973758</v>
      </c>
      <c r="I138" s="24">
        <f t="shared" si="9"/>
        <v>224475078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48813719</v>
      </c>
      <c r="D139" s="22">
        <f>SUM(D140:D141)</f>
        <v>0</v>
      </c>
      <c r="E139" s="23">
        <f t="shared" si="10"/>
        <v>48813719</v>
      </c>
      <c r="F139" s="24">
        <f t="shared" si="11"/>
        <v>0.13031825411209089</v>
      </c>
      <c r="G139" s="22">
        <f>SUM(G140:G141)</f>
        <v>49315884</v>
      </c>
      <c r="H139" s="25">
        <f t="shared" si="8"/>
        <v>101.02873743342522</v>
      </c>
      <c r="I139" s="24">
        <f t="shared" si="9"/>
        <v>-502165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48813719</v>
      </c>
      <c r="D140" s="22"/>
      <c r="E140" s="23">
        <f t="shared" si="10"/>
        <v>48813719</v>
      </c>
      <c r="F140" s="24">
        <f t="shared" si="11"/>
        <v>0.13031825411209089</v>
      </c>
      <c r="G140" s="22">
        <v>45331717</v>
      </c>
      <c r="H140" s="25">
        <f t="shared" si="8"/>
        <v>92.866755348020092</v>
      </c>
      <c r="I140" s="24">
        <f t="shared" si="9"/>
        <v>3482002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>
        <v>3984167</v>
      </c>
      <c r="H141" s="25">
        <f t="shared" si="8"/>
        <v>0</v>
      </c>
      <c r="I141" s="24">
        <f t="shared" si="9"/>
        <v>-3984167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10000000</v>
      </c>
      <c r="D143" s="22"/>
      <c r="E143" s="23">
        <f t="shared" si="10"/>
        <v>10000000</v>
      </c>
      <c r="F143" s="24">
        <f t="shared" si="11"/>
        <v>2.669705500457584E-2</v>
      </c>
      <c r="G143" s="22">
        <v>9191422</v>
      </c>
      <c r="H143" s="25">
        <f t="shared" si="8"/>
        <v>91.91422</v>
      </c>
      <c r="I143" s="24">
        <f t="shared" si="9"/>
        <v>808578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23385378</v>
      </c>
      <c r="D144" s="22"/>
      <c r="E144" s="23">
        <f t="shared" si="10"/>
        <v>23385378</v>
      </c>
      <c r="F144" s="24">
        <f t="shared" si="11"/>
        <v>6.2432072276879774E-2</v>
      </c>
      <c r="G144" s="22">
        <v>3879561</v>
      </c>
      <c r="H144" s="25">
        <f t="shared" si="8"/>
        <v>16.589686940275243</v>
      </c>
      <c r="I144" s="24">
        <f t="shared" si="9"/>
        <v>19505817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17956772560</v>
      </c>
      <c r="D153" s="22">
        <f>SUM(D155:D162)</f>
        <v>856315042</v>
      </c>
      <c r="E153" s="23">
        <f t="shared" si="10"/>
        <v>18813087602</v>
      </c>
      <c r="F153" s="24">
        <f t="shared" si="11"/>
        <v>50.225403451649775</v>
      </c>
      <c r="G153" s="22">
        <f>SUM(G155:G162)</f>
        <v>99180442</v>
      </c>
      <c r="H153" s="25">
        <f t="shared" si="8"/>
        <v>0.52718854075529975</v>
      </c>
      <c r="I153" s="24">
        <f t="shared" si="9"/>
        <v>18713907160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17956772560</v>
      </c>
      <c r="D154" s="22">
        <f>SUM(D155:D160)</f>
        <v>856315042</v>
      </c>
      <c r="E154" s="23">
        <f t="shared" si="10"/>
        <v>18813087602</v>
      </c>
      <c r="F154" s="24">
        <f t="shared" si="11"/>
        <v>50.225403451649775</v>
      </c>
      <c r="G154" s="22">
        <f>SUM(G155:G160)</f>
        <v>99180442</v>
      </c>
      <c r="H154" s="25">
        <f t="shared" si="8"/>
        <v>0.52718854075529975</v>
      </c>
      <c r="I154" s="24">
        <f t="shared" si="9"/>
        <v>18713907160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151</v>
      </c>
      <c r="C156" s="22"/>
      <c r="D156" s="22">
        <v>856315042</v>
      </c>
      <c r="E156" s="23">
        <f t="shared" si="10"/>
        <v>856315042</v>
      </c>
      <c r="F156" s="24">
        <f t="shared" si="11"/>
        <v>2.286108977751967</v>
      </c>
      <c r="G156" s="22"/>
      <c r="H156" s="25">
        <f t="shared" si="8"/>
        <v>0</v>
      </c>
      <c r="I156" s="24">
        <f t="shared" si="9"/>
        <v>856315042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152</v>
      </c>
      <c r="C157" s="22">
        <v>193351511</v>
      </c>
      <c r="D157" s="22"/>
      <c r="E157" s="23">
        <f t="shared" si="10"/>
        <v>193351511</v>
      </c>
      <c r="F157" s="24">
        <f t="shared" si="11"/>
        <v>0.516191592438485</v>
      </c>
      <c r="G157" s="22">
        <v>99180442</v>
      </c>
      <c r="H157" s="25">
        <f t="shared" si="8"/>
        <v>51.29540570282898</v>
      </c>
      <c r="I157" s="24">
        <f t="shared" si="9"/>
        <v>94171069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154</v>
      </c>
      <c r="C159" s="22">
        <v>16379000000</v>
      </c>
      <c r="D159" s="22"/>
      <c r="E159" s="23">
        <f t="shared" si="10"/>
        <v>16379000000</v>
      </c>
      <c r="F159" s="24">
        <f t="shared" si="11"/>
        <v>43.727106391994766</v>
      </c>
      <c r="G159" s="22"/>
      <c r="H159" s="25">
        <f t="shared" si="8"/>
        <v>0</v>
      </c>
      <c r="I159" s="24">
        <f t="shared" si="9"/>
        <v>16379000000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x14ac:dyDescent="0.2">
      <c r="A160" s="34">
        <v>21204990106</v>
      </c>
      <c r="B160" s="35" t="s">
        <v>155</v>
      </c>
      <c r="C160" s="22">
        <v>1384421049</v>
      </c>
      <c r="D160" s="22"/>
      <c r="E160" s="23">
        <f>SUM(C160:D160)</f>
        <v>1384421049</v>
      </c>
      <c r="F160" s="24">
        <f t="shared" si="11"/>
        <v>3.6959964894645583</v>
      </c>
      <c r="G160" s="22"/>
      <c r="H160" s="25">
        <f>IF(OR(G160=0,E160=0),0,G160/E160)*100</f>
        <v>0</v>
      </c>
      <c r="I160" s="24">
        <f>SUM(E160-G160)</f>
        <v>1384421049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14624112</v>
      </c>
      <c r="H213" s="25">
        <f t="shared" si="14"/>
        <v>0</v>
      </c>
      <c r="I213" s="24">
        <f t="shared" si="15"/>
        <v>-14624112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117000000</v>
      </c>
      <c r="D300" s="17">
        <f>SUM(D330:D335)+D317+D312+D301</f>
        <v>0</v>
      </c>
      <c r="E300" s="18">
        <f t="shared" si="21"/>
        <v>117000000</v>
      </c>
      <c r="F300" s="19">
        <f t="shared" si="22"/>
        <v>0.31235554355353734</v>
      </c>
      <c r="G300" s="17">
        <f>SUM(G330:G335)+G317+G312+G301</f>
        <v>15778505</v>
      </c>
      <c r="H300" s="25">
        <f t="shared" si="25"/>
        <v>13.485901709401709</v>
      </c>
      <c r="I300" s="24">
        <f t="shared" si="23"/>
        <v>101221495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117000000</v>
      </c>
      <c r="D317" s="22">
        <f>SUM(D318:D329)-D325</f>
        <v>0</v>
      </c>
      <c r="E317" s="23">
        <f t="shared" si="27"/>
        <v>117000000</v>
      </c>
      <c r="F317" s="24">
        <f t="shared" si="28"/>
        <v>0.31235554355353734</v>
      </c>
      <c r="G317" s="22">
        <f>SUM(G318:G329)-G325</f>
        <v>15441365</v>
      </c>
      <c r="H317" s="25">
        <f t="shared" si="25"/>
        <v>13.197747863247864</v>
      </c>
      <c r="I317" s="24">
        <f t="shared" si="23"/>
        <v>101558635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117000000</v>
      </c>
      <c r="D329" s="22"/>
      <c r="E329" s="23">
        <f t="shared" si="27"/>
        <v>117000000</v>
      </c>
      <c r="F329" s="24">
        <f t="shared" si="28"/>
        <v>0.31235554355353734</v>
      </c>
      <c r="G329" s="22">
        <v>15441365</v>
      </c>
      <c r="H329" s="25">
        <f t="shared" si="25"/>
        <v>13.197747863247864</v>
      </c>
      <c r="I329" s="24">
        <f t="shared" si="23"/>
        <v>101558635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337140</v>
      </c>
      <c r="H335" s="25">
        <f t="shared" si="25"/>
        <v>0</v>
      </c>
      <c r="I335" s="24">
        <f t="shared" si="29"/>
        <v>-337140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>
        <v>337140</v>
      </c>
      <c r="H340" s="25">
        <f t="shared" si="25"/>
        <v>0</v>
      </c>
      <c r="I340" s="24">
        <f t="shared" si="29"/>
        <v>-337140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36601000000</v>
      </c>
      <c r="D341" s="45">
        <f>SUM(D8+D12)</f>
        <v>856315042</v>
      </c>
      <c r="E341" s="46">
        <f t="shared" si="27"/>
        <v>37457315042</v>
      </c>
      <c r="F341" s="47">
        <f t="shared" si="28"/>
        <v>100</v>
      </c>
      <c r="G341" s="45">
        <f>SUM(G8+G12)</f>
        <v>5111928040</v>
      </c>
      <c r="H341" s="48">
        <f t="shared" si="25"/>
        <v>13.647342406331356</v>
      </c>
      <c r="I341" s="47">
        <f t="shared" si="29"/>
        <v>32345387002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405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70603000000</v>
      </c>
      <c r="D7" s="10">
        <f>SUM(D8+D12)</f>
        <v>0</v>
      </c>
      <c r="E7" s="11">
        <f>SUM(C7:D7)</f>
        <v>70603000000</v>
      </c>
      <c r="F7" s="12">
        <f>IF(OR(E7=0,E$7=0),0,E7/E$7)*100</f>
        <v>100</v>
      </c>
      <c r="G7" s="10">
        <f>SUM(G8+G12)</f>
        <v>14972992812</v>
      </c>
      <c r="H7" s="13">
        <f t="shared" ref="H7:H92" si="0">IF(OR(G7=0,E7=0),0,G7/E7)*100</f>
        <v>21.207303955922551</v>
      </c>
      <c r="I7" s="12">
        <f>SUM(E7-G7)</f>
        <v>55630007188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2720700895</v>
      </c>
      <c r="H8" s="20">
        <f t="shared" si="0"/>
        <v>0</v>
      </c>
      <c r="I8" s="19">
        <f t="shared" ref="I8:I93" si="1">SUM(E8-G8)</f>
        <v>-2720700895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>
        <v>2720700895</v>
      </c>
      <c r="H11" s="25">
        <f t="shared" si="0"/>
        <v>0</v>
      </c>
      <c r="I11" s="24">
        <f t="shared" si="1"/>
        <v>-2720700895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70603000000</v>
      </c>
      <c r="D12" s="17">
        <f>SUM(D13+D218+D300)</f>
        <v>0</v>
      </c>
      <c r="E12" s="18">
        <f t="shared" si="2"/>
        <v>70603000000</v>
      </c>
      <c r="F12" s="19">
        <f t="shared" si="3"/>
        <v>100</v>
      </c>
      <c r="G12" s="17">
        <f>SUM(G13+G218+G300)</f>
        <v>12252291917</v>
      </c>
      <c r="H12" s="20">
        <f t="shared" si="0"/>
        <v>17.353783715989405</v>
      </c>
      <c r="I12" s="19">
        <f t="shared" si="1"/>
        <v>58350708083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70491000000</v>
      </c>
      <c r="D13" s="17">
        <f>SUM(D14+D31+D214)</f>
        <v>0</v>
      </c>
      <c r="E13" s="18">
        <f t="shared" si="2"/>
        <v>70491000000</v>
      </c>
      <c r="F13" s="19">
        <f t="shared" si="3"/>
        <v>99.841366514170787</v>
      </c>
      <c r="G13" s="17">
        <f>SUM(G14+G31+G214)</f>
        <v>12234501081</v>
      </c>
      <c r="H13" s="20">
        <f t="shared" si="0"/>
        <v>17.356117917180917</v>
      </c>
      <c r="I13" s="19">
        <f t="shared" si="1"/>
        <v>58256498919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70491000000</v>
      </c>
      <c r="D31" s="22">
        <f>SUM(D32+D34+D107+D111+D163+D172+D204+D206+D207+D210+D211+D212+D213)</f>
        <v>0</v>
      </c>
      <c r="E31" s="23">
        <f t="shared" si="2"/>
        <v>70491000000</v>
      </c>
      <c r="F31" s="24">
        <f t="shared" si="3"/>
        <v>99.841366514170787</v>
      </c>
      <c r="G31" s="22">
        <f>SUM(G32+G34+G107+G111+G163+G172+G204+G206+G207+G210+G211+G212+G213)</f>
        <v>12234501081</v>
      </c>
      <c r="H31" s="25">
        <f t="shared" si="0"/>
        <v>17.356117917180917</v>
      </c>
      <c r="I31" s="24">
        <f t="shared" si="1"/>
        <v>58256498919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70292000000</v>
      </c>
      <c r="D111" s="22">
        <f>SUM(D112+D146+D147+D148+D151+D152+D153)</f>
        <v>0</v>
      </c>
      <c r="E111" s="23">
        <f t="shared" si="10"/>
        <v>70292000000</v>
      </c>
      <c r="F111" s="24">
        <f t="shared" si="11"/>
        <v>99.559508802742087</v>
      </c>
      <c r="G111" s="22">
        <f>SUM(G112+G146+G147+G148+G151+G152+G153)</f>
        <v>12193069962</v>
      </c>
      <c r="H111" s="25">
        <f t="shared" si="8"/>
        <v>17.346312470835944</v>
      </c>
      <c r="I111" s="24">
        <f t="shared" si="9"/>
        <v>58098930038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70292000000</v>
      </c>
      <c r="D112" s="22">
        <f>SUM(D113:D145)-D115-D124-D127-D135-D139</f>
        <v>0</v>
      </c>
      <c r="E112" s="23">
        <f t="shared" si="10"/>
        <v>70292000000</v>
      </c>
      <c r="F112" s="24">
        <f t="shared" si="11"/>
        <v>99.559508802742087</v>
      </c>
      <c r="G112" s="22">
        <f>SUM(G113:G145)-G115-G124-G127-G135-G139</f>
        <v>12193069962</v>
      </c>
      <c r="H112" s="25">
        <f t="shared" si="8"/>
        <v>17.346312470835944</v>
      </c>
      <c r="I112" s="24">
        <f t="shared" si="9"/>
        <v>58098930038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3600000000</v>
      </c>
      <c r="D113" s="22"/>
      <c r="E113" s="23">
        <f t="shared" si="10"/>
        <v>3600000000</v>
      </c>
      <c r="F113" s="24">
        <f t="shared" si="11"/>
        <v>5.0989334730818809</v>
      </c>
      <c r="G113" s="22">
        <v>1257490057</v>
      </c>
      <c r="H113" s="25">
        <f t="shared" si="8"/>
        <v>34.930279361111111</v>
      </c>
      <c r="I113" s="24">
        <f t="shared" si="9"/>
        <v>2342509943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11647000000</v>
      </c>
      <c r="D114" s="22"/>
      <c r="E114" s="23">
        <f t="shared" si="10"/>
        <v>11647000000</v>
      </c>
      <c r="F114" s="24">
        <f t="shared" si="11"/>
        <v>16.496466155829072</v>
      </c>
      <c r="G114" s="22">
        <v>1526453801</v>
      </c>
      <c r="H114" s="25">
        <f t="shared" si="8"/>
        <v>13.105982665063964</v>
      </c>
      <c r="I114" s="24">
        <f t="shared" si="9"/>
        <v>10120546199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1350000000</v>
      </c>
      <c r="D115" s="22">
        <f>SUM(D116:D117)</f>
        <v>0</v>
      </c>
      <c r="E115" s="23">
        <f t="shared" si="10"/>
        <v>1350000000</v>
      </c>
      <c r="F115" s="24">
        <f t="shared" si="11"/>
        <v>1.912100052405705</v>
      </c>
      <c r="G115" s="22">
        <f>SUM(G116:G117)</f>
        <v>100113274</v>
      </c>
      <c r="H115" s="25">
        <f t="shared" si="8"/>
        <v>7.4157980740740745</v>
      </c>
      <c r="I115" s="24">
        <f t="shared" si="9"/>
        <v>1249886726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1350000000</v>
      </c>
      <c r="D116" s="22"/>
      <c r="E116" s="23">
        <f t="shared" si="10"/>
        <v>1350000000</v>
      </c>
      <c r="F116" s="24">
        <f t="shared" si="11"/>
        <v>1.912100052405705</v>
      </c>
      <c r="G116" s="22">
        <v>100113274</v>
      </c>
      <c r="H116" s="25">
        <f t="shared" si="8"/>
        <v>7.4157980740740745</v>
      </c>
      <c r="I116" s="24">
        <f t="shared" si="9"/>
        <v>1249886726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5785500000</v>
      </c>
      <c r="D119" s="22"/>
      <c r="E119" s="23">
        <f t="shared" si="10"/>
        <v>5785500000</v>
      </c>
      <c r="F119" s="24">
        <f t="shared" si="11"/>
        <v>8.1944110023653387</v>
      </c>
      <c r="G119" s="22">
        <v>1446375000</v>
      </c>
      <c r="H119" s="25">
        <f t="shared" si="8"/>
        <v>25</v>
      </c>
      <c r="I119" s="24">
        <f t="shared" si="9"/>
        <v>4339125000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4697000000</v>
      </c>
      <c r="D121" s="22"/>
      <c r="E121" s="23">
        <f t="shared" si="10"/>
        <v>4697000000</v>
      </c>
      <c r="F121" s="24">
        <f t="shared" si="11"/>
        <v>6.652691811962665</v>
      </c>
      <c r="G121" s="22">
        <v>94324451</v>
      </c>
      <c r="H121" s="25">
        <f t="shared" si="8"/>
        <v>2.008185032999787</v>
      </c>
      <c r="I121" s="24">
        <f t="shared" si="9"/>
        <v>4602675549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9000000000</v>
      </c>
      <c r="D122" s="22"/>
      <c r="E122" s="23">
        <f t="shared" si="10"/>
        <v>9000000000</v>
      </c>
      <c r="F122" s="24">
        <f t="shared" si="11"/>
        <v>12.747333682704701</v>
      </c>
      <c r="G122" s="22">
        <v>2115479263</v>
      </c>
      <c r="H122" s="25">
        <f t="shared" si="8"/>
        <v>23.505325144444445</v>
      </c>
      <c r="I122" s="24">
        <f t="shared" si="9"/>
        <v>6884520737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18839000000</v>
      </c>
      <c r="D123" s="22"/>
      <c r="E123" s="23">
        <f t="shared" si="10"/>
        <v>18839000000</v>
      </c>
      <c r="F123" s="24">
        <f t="shared" si="11"/>
        <v>26.683002138719321</v>
      </c>
      <c r="G123" s="22">
        <v>562621425</v>
      </c>
      <c r="H123" s="25">
        <f t="shared" si="8"/>
        <v>2.9864718137905406</v>
      </c>
      <c r="I123" s="24">
        <f t="shared" si="9"/>
        <v>18276378575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865000000</v>
      </c>
      <c r="D124" s="22">
        <f>SUM(D125:D126)</f>
        <v>0</v>
      </c>
      <c r="E124" s="23">
        <f t="shared" si="10"/>
        <v>865000000</v>
      </c>
      <c r="F124" s="24">
        <f t="shared" si="11"/>
        <v>1.2251604039488406</v>
      </c>
      <c r="G124" s="22">
        <f>SUM(G125:G126)</f>
        <v>89358781</v>
      </c>
      <c r="H124" s="25">
        <f t="shared" si="8"/>
        <v>10.330494913294798</v>
      </c>
      <c r="I124" s="24">
        <f t="shared" si="9"/>
        <v>775641219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865000000</v>
      </c>
      <c r="D125" s="22"/>
      <c r="E125" s="23">
        <f t="shared" si="10"/>
        <v>865000000</v>
      </c>
      <c r="F125" s="24">
        <f t="shared" si="11"/>
        <v>1.2251604039488406</v>
      </c>
      <c r="G125" s="22">
        <v>89358781</v>
      </c>
      <c r="H125" s="25">
        <f t="shared" si="8"/>
        <v>10.330494913294798</v>
      </c>
      <c r="I125" s="24">
        <f t="shared" si="9"/>
        <v>775641219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1550000000</v>
      </c>
      <c r="D127" s="22">
        <f>SUM(D128:D129)</f>
        <v>0</v>
      </c>
      <c r="E127" s="23">
        <f t="shared" si="10"/>
        <v>1550000000</v>
      </c>
      <c r="F127" s="24">
        <f t="shared" si="11"/>
        <v>2.1953741342435875</v>
      </c>
      <c r="G127" s="22">
        <f>SUM(G128:G129)</f>
        <v>356965179</v>
      </c>
      <c r="H127" s="25">
        <f t="shared" si="8"/>
        <v>23.030011548387098</v>
      </c>
      <c r="I127" s="24">
        <f t="shared" si="9"/>
        <v>1193034821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900000000</v>
      </c>
      <c r="D128" s="22"/>
      <c r="E128" s="23">
        <f t="shared" si="10"/>
        <v>900000000</v>
      </c>
      <c r="F128" s="24">
        <f t="shared" si="11"/>
        <v>1.2747333682704702</v>
      </c>
      <c r="G128" s="22">
        <v>226413945</v>
      </c>
      <c r="H128" s="25">
        <f t="shared" si="8"/>
        <v>25.157105000000001</v>
      </c>
      <c r="I128" s="24">
        <f t="shared" si="9"/>
        <v>673586055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650000000</v>
      </c>
      <c r="D129" s="22"/>
      <c r="E129" s="23">
        <f t="shared" si="10"/>
        <v>650000000</v>
      </c>
      <c r="F129" s="24">
        <f t="shared" si="11"/>
        <v>0.92064076597311728</v>
      </c>
      <c r="G129" s="22">
        <v>130551234</v>
      </c>
      <c r="H129" s="25">
        <f t="shared" si="8"/>
        <v>20.084805230769231</v>
      </c>
      <c r="I129" s="24">
        <f t="shared" si="9"/>
        <v>519448766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>
        <v>750023</v>
      </c>
      <c r="H130" s="25">
        <f t="shared" si="8"/>
        <v>0</v>
      </c>
      <c r="I130" s="24">
        <f t="shared" si="9"/>
        <v>-750023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35000000</v>
      </c>
      <c r="D131" s="22"/>
      <c r="E131" s="23">
        <f t="shared" si="10"/>
        <v>35000000</v>
      </c>
      <c r="F131" s="24">
        <f t="shared" si="11"/>
        <v>4.9572964321629387E-2</v>
      </c>
      <c r="G131" s="22">
        <v>58083778</v>
      </c>
      <c r="H131" s="25">
        <f t="shared" si="8"/>
        <v>165.95365142857145</v>
      </c>
      <c r="I131" s="24">
        <f t="shared" si="9"/>
        <v>-23083778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x14ac:dyDescent="0.2">
      <c r="A132" s="15">
        <v>212040115</v>
      </c>
      <c r="B132" s="33" t="s">
        <v>135</v>
      </c>
      <c r="C132" s="22">
        <v>850000000</v>
      </c>
      <c r="D132" s="22"/>
      <c r="E132" s="23">
        <f t="shared" si="10"/>
        <v>850000000</v>
      </c>
      <c r="F132" s="24">
        <f t="shared" si="11"/>
        <v>1.2039148478109996</v>
      </c>
      <c r="G132" s="22"/>
      <c r="H132" s="25">
        <f t="shared" si="8"/>
        <v>0</v>
      </c>
      <c r="I132" s="24">
        <f t="shared" si="9"/>
        <v>850000000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75000000</v>
      </c>
      <c r="D133" s="22"/>
      <c r="E133" s="23">
        <f t="shared" si="10"/>
        <v>75000000</v>
      </c>
      <c r="F133" s="24">
        <f t="shared" si="11"/>
        <v>0.10622778068920583</v>
      </c>
      <c r="G133" s="22"/>
      <c r="H133" s="25">
        <f t="shared" si="8"/>
        <v>0</v>
      </c>
      <c r="I133" s="24">
        <f t="shared" si="9"/>
        <v>75000000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236500000</v>
      </c>
      <c r="D134" s="22"/>
      <c r="E134" s="23">
        <f t="shared" si="10"/>
        <v>236500000</v>
      </c>
      <c r="F134" s="24">
        <f t="shared" si="11"/>
        <v>0.33497160177329577</v>
      </c>
      <c r="G134" s="22">
        <v>9152493</v>
      </c>
      <c r="H134" s="25">
        <f t="shared" si="8"/>
        <v>3.8699758985200847</v>
      </c>
      <c r="I134" s="24">
        <f t="shared" si="9"/>
        <v>227347507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11762000000</v>
      </c>
      <c r="D135" s="22">
        <f>SUM(D136:D144)-D139</f>
        <v>0</v>
      </c>
      <c r="E135" s="23">
        <f t="shared" si="10"/>
        <v>11762000000</v>
      </c>
      <c r="F135" s="24">
        <f t="shared" si="11"/>
        <v>16.659348752885855</v>
      </c>
      <c r="G135" s="22">
        <f>SUM(G136:G144)-G139</f>
        <v>4575902437</v>
      </c>
      <c r="H135" s="25">
        <f t="shared" si="8"/>
        <v>38.904118661792211</v>
      </c>
      <c r="I135" s="24">
        <f t="shared" si="9"/>
        <v>7186097563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2560000000</v>
      </c>
      <c r="D136" s="22"/>
      <c r="E136" s="23">
        <f t="shared" si="10"/>
        <v>2560000000</v>
      </c>
      <c r="F136" s="24">
        <f t="shared" si="11"/>
        <v>3.6259082475248929</v>
      </c>
      <c r="G136" s="22">
        <v>1236114403</v>
      </c>
      <c r="H136" s="25">
        <f t="shared" si="8"/>
        <v>48.285718867187498</v>
      </c>
      <c r="I136" s="24">
        <f t="shared" si="9"/>
        <v>1323885597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1400000000</v>
      </c>
      <c r="D137" s="22"/>
      <c r="E137" s="23">
        <f t="shared" si="10"/>
        <v>1400000000</v>
      </c>
      <c r="F137" s="24">
        <f t="shared" si="11"/>
        <v>1.9829185728651757</v>
      </c>
      <c r="G137" s="22">
        <v>1160964762</v>
      </c>
      <c r="H137" s="25">
        <f t="shared" si="8"/>
        <v>82.926054428571433</v>
      </c>
      <c r="I137" s="24">
        <f t="shared" si="9"/>
        <v>239035238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7407000000</v>
      </c>
      <c r="D138" s="22"/>
      <c r="E138" s="23">
        <f t="shared" si="10"/>
        <v>7407000000</v>
      </c>
      <c r="F138" s="24">
        <f t="shared" si="11"/>
        <v>10.49105562086597</v>
      </c>
      <c r="G138" s="22">
        <v>1894349105</v>
      </c>
      <c r="H138" s="25">
        <f t="shared" si="8"/>
        <v>25.575119549075197</v>
      </c>
      <c r="I138" s="24">
        <f t="shared" si="9"/>
        <v>5512650895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150000000</v>
      </c>
      <c r="D139" s="22">
        <f>SUM(D140:D141)</f>
        <v>0</v>
      </c>
      <c r="E139" s="23">
        <f t="shared" si="10"/>
        <v>150000000</v>
      </c>
      <c r="F139" s="24">
        <f t="shared" si="11"/>
        <v>0.21245556137841165</v>
      </c>
      <c r="G139" s="22">
        <f>SUM(G140:G141)</f>
        <v>209262692</v>
      </c>
      <c r="H139" s="25">
        <f t="shared" si="8"/>
        <v>139.50846133333332</v>
      </c>
      <c r="I139" s="24">
        <f t="shared" si="9"/>
        <v>-59262692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150000000</v>
      </c>
      <c r="D140" s="22"/>
      <c r="E140" s="23">
        <f t="shared" si="10"/>
        <v>150000000</v>
      </c>
      <c r="F140" s="24">
        <f t="shared" si="11"/>
        <v>0.21245556137841165</v>
      </c>
      <c r="G140" s="22">
        <v>209262692</v>
      </c>
      <c r="H140" s="25">
        <f t="shared" si="8"/>
        <v>139.50846133333332</v>
      </c>
      <c r="I140" s="24">
        <f t="shared" si="9"/>
        <v>-59262692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150000000</v>
      </c>
      <c r="D142" s="22"/>
      <c r="E142" s="23">
        <f t="shared" si="10"/>
        <v>150000000</v>
      </c>
      <c r="F142" s="24">
        <f t="shared" si="11"/>
        <v>0.21245556137841165</v>
      </c>
      <c r="G142" s="22"/>
      <c r="H142" s="25">
        <f t="shared" si="8"/>
        <v>0</v>
      </c>
      <c r="I142" s="24">
        <f t="shared" si="9"/>
        <v>150000000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45000000</v>
      </c>
      <c r="D143" s="22"/>
      <c r="E143" s="23">
        <f t="shared" si="10"/>
        <v>45000000</v>
      </c>
      <c r="F143" s="24">
        <f t="shared" si="11"/>
        <v>6.3736668413523503E-2</v>
      </c>
      <c r="G143" s="22">
        <v>40308048</v>
      </c>
      <c r="H143" s="25">
        <f t="shared" si="8"/>
        <v>89.573440000000005</v>
      </c>
      <c r="I143" s="24">
        <f t="shared" si="9"/>
        <v>4691952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50000000</v>
      </c>
      <c r="D144" s="22"/>
      <c r="E144" s="23">
        <f t="shared" si="10"/>
        <v>50000000</v>
      </c>
      <c r="F144" s="24">
        <f t="shared" si="11"/>
        <v>7.0818520459470555E-2</v>
      </c>
      <c r="G144" s="22">
        <v>34903427</v>
      </c>
      <c r="H144" s="25">
        <f t="shared" si="8"/>
        <v>69.806854000000001</v>
      </c>
      <c r="I144" s="24">
        <f t="shared" si="9"/>
        <v>15096573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hidden="1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0</v>
      </c>
      <c r="H153" s="25">
        <f t="shared" si="8"/>
        <v>0</v>
      </c>
      <c r="I153" s="24">
        <f t="shared" si="9"/>
        <v>0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hidden="1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0</v>
      </c>
      <c r="H154" s="25">
        <f t="shared" si="8"/>
        <v>0</v>
      </c>
      <c r="I154" s="24">
        <f t="shared" si="9"/>
        <v>0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199000000</v>
      </c>
      <c r="D213" s="22"/>
      <c r="E213" s="23">
        <f t="shared" si="16"/>
        <v>199000000</v>
      </c>
      <c r="F213" s="24">
        <f t="shared" si="17"/>
        <v>0.28185771142869287</v>
      </c>
      <c r="G213" s="22">
        <v>41431119</v>
      </c>
      <c r="H213" s="25">
        <f t="shared" si="14"/>
        <v>20.819657788944724</v>
      </c>
      <c r="I213" s="24">
        <f t="shared" si="15"/>
        <v>157568881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112000000</v>
      </c>
      <c r="D300" s="17">
        <f>SUM(D330:D335)+D317+D312+D301</f>
        <v>0</v>
      </c>
      <c r="E300" s="18">
        <f t="shared" si="21"/>
        <v>112000000</v>
      </c>
      <c r="F300" s="19">
        <f t="shared" si="22"/>
        <v>0.15863348582921405</v>
      </c>
      <c r="G300" s="17">
        <f>SUM(G330:G335)+G317+G312+G301</f>
        <v>17790836</v>
      </c>
      <c r="H300" s="25">
        <f t="shared" si="25"/>
        <v>15.884675000000001</v>
      </c>
      <c r="I300" s="24">
        <f t="shared" si="23"/>
        <v>94209164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112000000</v>
      </c>
      <c r="D317" s="22">
        <f>SUM(D318:D329)-D325</f>
        <v>0</v>
      </c>
      <c r="E317" s="23">
        <f t="shared" si="27"/>
        <v>112000000</v>
      </c>
      <c r="F317" s="24">
        <f t="shared" si="28"/>
        <v>0.15863348582921405</v>
      </c>
      <c r="G317" s="22">
        <f>SUM(G318:G329)-G325</f>
        <v>17790836</v>
      </c>
      <c r="H317" s="25">
        <f t="shared" si="25"/>
        <v>15.884675000000001</v>
      </c>
      <c r="I317" s="24">
        <f t="shared" si="23"/>
        <v>94209164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112000000</v>
      </c>
      <c r="D329" s="22"/>
      <c r="E329" s="23">
        <f t="shared" si="27"/>
        <v>112000000</v>
      </c>
      <c r="F329" s="24">
        <f t="shared" si="28"/>
        <v>0.15863348582921405</v>
      </c>
      <c r="G329" s="22">
        <v>17790836</v>
      </c>
      <c r="H329" s="25">
        <f t="shared" si="25"/>
        <v>15.884675000000001</v>
      </c>
      <c r="I329" s="24">
        <f t="shared" si="23"/>
        <v>94209164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0</v>
      </c>
      <c r="H335" s="25">
        <f t="shared" si="25"/>
        <v>0</v>
      </c>
      <c r="I335" s="24">
        <f t="shared" si="29"/>
        <v>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hidden="1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/>
      <c r="H340" s="25">
        <f t="shared" si="25"/>
        <v>0</v>
      </c>
      <c r="I340" s="24">
        <f t="shared" si="29"/>
        <v>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70603000000</v>
      </c>
      <c r="D341" s="45">
        <f>SUM(D8+D12)</f>
        <v>0</v>
      </c>
      <c r="E341" s="46">
        <f t="shared" si="27"/>
        <v>70603000000</v>
      </c>
      <c r="F341" s="47">
        <f t="shared" si="28"/>
        <v>100</v>
      </c>
      <c r="G341" s="45">
        <f>SUM(G8+G12)</f>
        <v>14972992812</v>
      </c>
      <c r="H341" s="48">
        <f t="shared" si="25"/>
        <v>21.207303955922551</v>
      </c>
      <c r="I341" s="47">
        <f t="shared" si="29"/>
        <v>55630007188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406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52709000000</v>
      </c>
      <c r="D7" s="10">
        <f>SUM(D8+D12)</f>
        <v>449584699</v>
      </c>
      <c r="E7" s="11">
        <f>SUM(C7:D7)</f>
        <v>53158584699</v>
      </c>
      <c r="F7" s="12">
        <f>IF(OR(E7=0,E$7=0),0,E7/E$7)*100</f>
        <v>100</v>
      </c>
      <c r="G7" s="10">
        <f>SUM(G8+G12)</f>
        <v>10871329092</v>
      </c>
      <c r="H7" s="13">
        <f t="shared" ref="H7:H92" si="0">IF(OR(G7=0,E7=0),0,G7/E7)*100</f>
        <v>20.450749683342316</v>
      </c>
      <c r="I7" s="12">
        <f>SUM(E7-G7)</f>
        <v>42287255607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3802714642</v>
      </c>
      <c r="H8" s="20">
        <f t="shared" si="0"/>
        <v>0</v>
      </c>
      <c r="I8" s="19">
        <f t="shared" ref="I8:I93" si="1">SUM(E8-G8)</f>
        <v>-3802714642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>
        <v>3802714642</v>
      </c>
      <c r="H11" s="25">
        <f t="shared" si="0"/>
        <v>0</v>
      </c>
      <c r="I11" s="24">
        <f t="shared" si="1"/>
        <v>-3802714642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52709000000</v>
      </c>
      <c r="D12" s="17">
        <f>SUM(D13+D218+D300)</f>
        <v>449584699</v>
      </c>
      <c r="E12" s="18">
        <f t="shared" si="2"/>
        <v>53158584699</v>
      </c>
      <c r="F12" s="19">
        <f t="shared" si="3"/>
        <v>100</v>
      </c>
      <c r="G12" s="17">
        <f>SUM(G13+G218+G300)</f>
        <v>7068614450</v>
      </c>
      <c r="H12" s="20">
        <f t="shared" si="0"/>
        <v>13.297220928707254</v>
      </c>
      <c r="I12" s="19">
        <f t="shared" si="1"/>
        <v>46089970249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52684000000</v>
      </c>
      <c r="D13" s="17">
        <f>SUM(D14+D31+D214)</f>
        <v>449584699</v>
      </c>
      <c r="E13" s="18">
        <f t="shared" si="2"/>
        <v>53133584699</v>
      </c>
      <c r="F13" s="19">
        <f t="shared" si="3"/>
        <v>99.952970907443159</v>
      </c>
      <c r="G13" s="17">
        <f>SUM(G14+G31+G214)</f>
        <v>7056028087</v>
      </c>
      <c r="H13" s="20">
        <f t="shared" si="0"/>
        <v>13.279789283881685</v>
      </c>
      <c r="I13" s="19">
        <f t="shared" si="1"/>
        <v>46077556612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52684000000</v>
      </c>
      <c r="D31" s="22">
        <f>SUM(D32+D34+D107+D111+D163+D172+D204+D206+D207+D210+D211+D212+D213)</f>
        <v>449584699</v>
      </c>
      <c r="E31" s="23">
        <f t="shared" si="2"/>
        <v>53133584699</v>
      </c>
      <c r="F31" s="24">
        <f t="shared" si="3"/>
        <v>99.952970907443159</v>
      </c>
      <c r="G31" s="22">
        <f>SUM(G32+G34+G107+G111+G163+G172+G204+G206+G207+G210+G211+G212+G213)</f>
        <v>7056028087</v>
      </c>
      <c r="H31" s="25">
        <f t="shared" si="0"/>
        <v>13.279789283881685</v>
      </c>
      <c r="I31" s="24">
        <f t="shared" si="1"/>
        <v>46077556612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52658765000</v>
      </c>
      <c r="D111" s="22">
        <f>SUM(D112+D146+D147+D148+D151+D152+D153)</f>
        <v>449584699</v>
      </c>
      <c r="E111" s="23">
        <f t="shared" si="10"/>
        <v>53108349699</v>
      </c>
      <c r="F111" s="24">
        <f t="shared" si="11"/>
        <v>99.905499741416278</v>
      </c>
      <c r="G111" s="22">
        <f>SUM(G112+G146+G147+G148+G151+G152+G153)</f>
        <v>7032171380</v>
      </c>
      <c r="H111" s="25">
        <f t="shared" si="8"/>
        <v>13.241178496142222</v>
      </c>
      <c r="I111" s="24">
        <f t="shared" si="9"/>
        <v>46076178319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51232924000</v>
      </c>
      <c r="D112" s="22">
        <f>SUM(D113:D145)-D115-D124-D127-D135-D139</f>
        <v>0</v>
      </c>
      <c r="E112" s="23">
        <f t="shared" si="10"/>
        <v>51232924000</v>
      </c>
      <c r="F112" s="24">
        <f t="shared" si="11"/>
        <v>96.377516990146233</v>
      </c>
      <c r="G112" s="22">
        <f>SUM(G113:G145)-G115-G124-G127-G135-G139</f>
        <v>7032171380</v>
      </c>
      <c r="H112" s="25">
        <f t="shared" si="8"/>
        <v>13.725883340173986</v>
      </c>
      <c r="I112" s="24">
        <f t="shared" si="9"/>
        <v>44200752620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hidden="1" x14ac:dyDescent="0.2">
      <c r="A113" s="15">
        <v>212040101</v>
      </c>
      <c r="B113" s="33" t="s">
        <v>116</v>
      </c>
      <c r="C113" s="22"/>
      <c r="D113" s="22"/>
      <c r="E113" s="23">
        <f t="shared" si="10"/>
        <v>0</v>
      </c>
      <c r="F113" s="24">
        <f t="shared" si="11"/>
        <v>0</v>
      </c>
      <c r="G113" s="22"/>
      <c r="H113" s="25">
        <f t="shared" si="8"/>
        <v>0</v>
      </c>
      <c r="I113" s="24">
        <f t="shared" si="9"/>
        <v>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x14ac:dyDescent="0.2">
      <c r="A114" s="15">
        <v>212040102</v>
      </c>
      <c r="B114" s="33" t="s">
        <v>117</v>
      </c>
      <c r="C114" s="22">
        <v>12017272000</v>
      </c>
      <c r="D114" s="22"/>
      <c r="E114" s="23">
        <f t="shared" si="10"/>
        <v>12017272000</v>
      </c>
      <c r="F114" s="24">
        <f t="shared" si="11"/>
        <v>22.606455886749867</v>
      </c>
      <c r="G114" s="22">
        <v>1570432244</v>
      </c>
      <c r="H114" s="25">
        <f t="shared" si="8"/>
        <v>13.068125977343279</v>
      </c>
      <c r="I114" s="24">
        <f t="shared" si="9"/>
        <v>10446839756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4495000000</v>
      </c>
      <c r="D115" s="22">
        <f>SUM(D116:D117)</f>
        <v>0</v>
      </c>
      <c r="E115" s="23">
        <f t="shared" si="10"/>
        <v>4495000000</v>
      </c>
      <c r="F115" s="24">
        <f t="shared" si="11"/>
        <v>8.4558308417202053</v>
      </c>
      <c r="G115" s="22">
        <f>SUM(G116:G117)</f>
        <v>227903052</v>
      </c>
      <c r="H115" s="25">
        <f t="shared" si="8"/>
        <v>5.0701457619577308</v>
      </c>
      <c r="I115" s="24">
        <f t="shared" si="9"/>
        <v>4267096948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4495000000</v>
      </c>
      <c r="D116" s="22"/>
      <c r="E116" s="23">
        <f t="shared" si="10"/>
        <v>4495000000</v>
      </c>
      <c r="F116" s="24">
        <f t="shared" si="11"/>
        <v>8.4558308417202053</v>
      </c>
      <c r="G116" s="22">
        <v>227903052</v>
      </c>
      <c r="H116" s="25">
        <f t="shared" si="8"/>
        <v>5.0701457619577308</v>
      </c>
      <c r="I116" s="24">
        <f t="shared" si="9"/>
        <v>4267096948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2104856000</v>
      </c>
      <c r="D119" s="22"/>
      <c r="E119" s="23">
        <f t="shared" si="10"/>
        <v>2104856000</v>
      </c>
      <c r="F119" s="24">
        <f t="shared" si="11"/>
        <v>3.9595787057129752</v>
      </c>
      <c r="G119" s="22">
        <v>210267385</v>
      </c>
      <c r="H119" s="25">
        <f t="shared" si="8"/>
        <v>9.9896327824801325</v>
      </c>
      <c r="I119" s="24">
        <f t="shared" si="9"/>
        <v>1894588615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x14ac:dyDescent="0.2">
      <c r="A120" s="15">
        <v>212040107</v>
      </c>
      <c r="B120" s="33" t="s">
        <v>123</v>
      </c>
      <c r="C120" s="22">
        <v>120000000</v>
      </c>
      <c r="D120" s="22"/>
      <c r="E120" s="23">
        <f t="shared" si="10"/>
        <v>120000000</v>
      </c>
      <c r="F120" s="24">
        <f t="shared" si="11"/>
        <v>0.22573964427284196</v>
      </c>
      <c r="G120" s="22">
        <v>36000000</v>
      </c>
      <c r="H120" s="25">
        <f t="shared" si="8"/>
        <v>30</v>
      </c>
      <c r="I120" s="24">
        <f t="shared" si="9"/>
        <v>84000000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952554000</v>
      </c>
      <c r="D121" s="22"/>
      <c r="E121" s="23">
        <f t="shared" si="10"/>
        <v>952554000</v>
      </c>
      <c r="F121" s="24">
        <f t="shared" si="11"/>
        <v>1.791910009255606</v>
      </c>
      <c r="G121" s="22">
        <v>2691407</v>
      </c>
      <c r="H121" s="25">
        <f t="shared" si="8"/>
        <v>0.28254639631978867</v>
      </c>
      <c r="I121" s="24">
        <f t="shared" si="9"/>
        <v>949862593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x14ac:dyDescent="0.2">
      <c r="A122" s="15">
        <v>212040109</v>
      </c>
      <c r="B122" s="33" t="s">
        <v>125</v>
      </c>
      <c r="C122" s="22">
        <v>4500000000</v>
      </c>
      <c r="D122" s="22"/>
      <c r="E122" s="23">
        <f t="shared" si="10"/>
        <v>4500000000</v>
      </c>
      <c r="F122" s="24">
        <f t="shared" si="11"/>
        <v>8.4652366602315734</v>
      </c>
      <c r="G122" s="22">
        <v>1062917347</v>
      </c>
      <c r="H122" s="25">
        <f t="shared" si="8"/>
        <v>23.620385488888889</v>
      </c>
      <c r="I122" s="24">
        <f t="shared" si="9"/>
        <v>3437082653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16123640000</v>
      </c>
      <c r="D123" s="22"/>
      <c r="E123" s="23">
        <f t="shared" si="10"/>
        <v>16123640000</v>
      </c>
      <c r="F123" s="24">
        <f t="shared" si="11"/>
        <v>30.331206316528046</v>
      </c>
      <c r="G123" s="22">
        <v>727011821</v>
      </c>
      <c r="H123" s="25">
        <f t="shared" si="8"/>
        <v>4.5089807326385358</v>
      </c>
      <c r="I123" s="24">
        <f t="shared" si="9"/>
        <v>15396628179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255259000</v>
      </c>
      <c r="D124" s="22">
        <f>SUM(D125:D126)</f>
        <v>0</v>
      </c>
      <c r="E124" s="23">
        <f t="shared" si="10"/>
        <v>255259000</v>
      </c>
      <c r="F124" s="24">
        <f t="shared" si="11"/>
        <v>0.48018396547867809</v>
      </c>
      <c r="G124" s="22">
        <f>SUM(G125:G126)</f>
        <v>9273814</v>
      </c>
      <c r="H124" s="25">
        <f t="shared" si="8"/>
        <v>3.6330997144077193</v>
      </c>
      <c r="I124" s="24">
        <f t="shared" si="9"/>
        <v>245985186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255259000</v>
      </c>
      <c r="D125" s="22"/>
      <c r="E125" s="23">
        <f t="shared" si="10"/>
        <v>255259000</v>
      </c>
      <c r="F125" s="24">
        <f t="shared" si="11"/>
        <v>0.48018396547867809</v>
      </c>
      <c r="G125" s="22">
        <v>9273814</v>
      </c>
      <c r="H125" s="25">
        <f t="shared" si="8"/>
        <v>3.6330997144077193</v>
      </c>
      <c r="I125" s="24">
        <f t="shared" si="9"/>
        <v>245985186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500000000</v>
      </c>
      <c r="D127" s="22">
        <f>SUM(D128:D129)</f>
        <v>0</v>
      </c>
      <c r="E127" s="23">
        <f t="shared" si="10"/>
        <v>500000000</v>
      </c>
      <c r="F127" s="24">
        <f t="shared" si="11"/>
        <v>0.94058185113684156</v>
      </c>
      <c r="G127" s="22">
        <f>SUM(G128:G129)</f>
        <v>124445749</v>
      </c>
      <c r="H127" s="25">
        <f t="shared" si="8"/>
        <v>24.889149799999998</v>
      </c>
      <c r="I127" s="24">
        <f t="shared" si="9"/>
        <v>375554251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150000000</v>
      </c>
      <c r="D128" s="22"/>
      <c r="E128" s="23">
        <f t="shared" si="10"/>
        <v>150000000</v>
      </c>
      <c r="F128" s="24">
        <f t="shared" si="11"/>
        <v>0.28217455534105246</v>
      </c>
      <c r="G128" s="22">
        <v>73684039</v>
      </c>
      <c r="H128" s="25">
        <f t="shared" si="8"/>
        <v>49.122692666666666</v>
      </c>
      <c r="I128" s="24">
        <f t="shared" si="9"/>
        <v>76315961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x14ac:dyDescent="0.2">
      <c r="A129" s="15">
        <v>21204011202</v>
      </c>
      <c r="B129" s="33" t="s">
        <v>132</v>
      </c>
      <c r="C129" s="22">
        <v>350000000</v>
      </c>
      <c r="D129" s="22"/>
      <c r="E129" s="23">
        <f t="shared" si="10"/>
        <v>350000000</v>
      </c>
      <c r="F129" s="24">
        <f t="shared" si="11"/>
        <v>0.65840729579578905</v>
      </c>
      <c r="G129" s="22">
        <v>50761710</v>
      </c>
      <c r="H129" s="25">
        <f t="shared" si="8"/>
        <v>14.503345714285715</v>
      </c>
      <c r="I129" s="24">
        <f t="shared" si="9"/>
        <v>299238290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x14ac:dyDescent="0.2">
      <c r="A130" s="15">
        <v>212040113</v>
      </c>
      <c r="B130" s="33" t="s">
        <v>133</v>
      </c>
      <c r="C130" s="22">
        <v>1075000</v>
      </c>
      <c r="D130" s="22"/>
      <c r="E130" s="23">
        <f t="shared" si="10"/>
        <v>1075000</v>
      </c>
      <c r="F130" s="24">
        <f t="shared" si="11"/>
        <v>2.0222509799442093E-3</v>
      </c>
      <c r="G130" s="22"/>
      <c r="H130" s="25">
        <f t="shared" si="8"/>
        <v>0</v>
      </c>
      <c r="I130" s="24">
        <f t="shared" si="9"/>
        <v>1075000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x14ac:dyDescent="0.2">
      <c r="A131" s="15">
        <v>212040114</v>
      </c>
      <c r="B131" s="33" t="s">
        <v>134</v>
      </c>
      <c r="C131" s="22">
        <v>411222000</v>
      </c>
      <c r="D131" s="22"/>
      <c r="E131" s="23">
        <f t="shared" si="10"/>
        <v>411222000</v>
      </c>
      <c r="F131" s="24">
        <f t="shared" si="11"/>
        <v>0.77357589997638854</v>
      </c>
      <c r="G131" s="22">
        <v>90043726</v>
      </c>
      <c r="H131" s="25">
        <f t="shared" si="8"/>
        <v>21.896621776072291</v>
      </c>
      <c r="I131" s="24">
        <f t="shared" si="9"/>
        <v>321178274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9644000</v>
      </c>
      <c r="D133" s="22"/>
      <c r="E133" s="23">
        <f t="shared" si="10"/>
        <v>9644000</v>
      </c>
      <c r="F133" s="24">
        <f t="shared" si="11"/>
        <v>1.8141942744727399E-2</v>
      </c>
      <c r="G133" s="22"/>
      <c r="H133" s="25">
        <f t="shared" si="8"/>
        <v>0</v>
      </c>
      <c r="I133" s="24">
        <f t="shared" si="9"/>
        <v>9644000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560000000</v>
      </c>
      <c r="D134" s="22"/>
      <c r="E134" s="23">
        <f t="shared" si="10"/>
        <v>560000000</v>
      </c>
      <c r="F134" s="24">
        <f t="shared" si="11"/>
        <v>1.0534516732732626</v>
      </c>
      <c r="G134" s="22">
        <v>106546959</v>
      </c>
      <c r="H134" s="25">
        <f t="shared" si="8"/>
        <v>19.026242678571428</v>
      </c>
      <c r="I134" s="24">
        <f t="shared" si="9"/>
        <v>453453041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9182402000</v>
      </c>
      <c r="D135" s="22">
        <f>SUM(D136:D144)-D139</f>
        <v>0</v>
      </c>
      <c r="E135" s="23">
        <f t="shared" si="10"/>
        <v>9182402000</v>
      </c>
      <c r="F135" s="24">
        <f t="shared" si="11"/>
        <v>17.273601342085271</v>
      </c>
      <c r="G135" s="22">
        <f>SUM(G136:G144)-G139</f>
        <v>2864637876</v>
      </c>
      <c r="H135" s="25">
        <f t="shared" si="8"/>
        <v>31.197042734569884</v>
      </c>
      <c r="I135" s="24">
        <f t="shared" si="9"/>
        <v>6317764124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3310339000</v>
      </c>
      <c r="D136" s="22"/>
      <c r="E136" s="23">
        <f t="shared" si="10"/>
        <v>3310339000</v>
      </c>
      <c r="F136" s="24">
        <f t="shared" si="11"/>
        <v>6.2272895690209618</v>
      </c>
      <c r="G136" s="22">
        <v>706478581</v>
      </c>
      <c r="H136" s="25">
        <f t="shared" si="8"/>
        <v>21.341578037778003</v>
      </c>
      <c r="I136" s="24">
        <f t="shared" si="9"/>
        <v>2603860419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1233850000</v>
      </c>
      <c r="D137" s="22"/>
      <c r="E137" s="23">
        <f t="shared" si="10"/>
        <v>1233850000</v>
      </c>
      <c r="F137" s="24">
        <f t="shared" si="11"/>
        <v>2.321073834050384</v>
      </c>
      <c r="G137" s="22">
        <v>284683637</v>
      </c>
      <c r="H137" s="25">
        <f t="shared" si="8"/>
        <v>23.072791425213762</v>
      </c>
      <c r="I137" s="24">
        <f t="shared" si="9"/>
        <v>949166363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4321967000</v>
      </c>
      <c r="D138" s="22"/>
      <c r="E138" s="23">
        <f t="shared" si="10"/>
        <v>4321967000</v>
      </c>
      <c r="F138" s="24">
        <f t="shared" si="11"/>
        <v>8.130327442824683</v>
      </c>
      <c r="G138" s="22">
        <v>1678204026</v>
      </c>
      <c r="H138" s="25">
        <f t="shared" si="8"/>
        <v>38.829635348904795</v>
      </c>
      <c r="I138" s="24">
        <f t="shared" si="9"/>
        <v>2643762974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113493000</v>
      </c>
      <c r="D139" s="22">
        <f>SUM(D140:D141)</f>
        <v>0</v>
      </c>
      <c r="E139" s="23">
        <f t="shared" si="10"/>
        <v>113493000</v>
      </c>
      <c r="F139" s="24">
        <f t="shared" si="11"/>
        <v>0.21349891206214711</v>
      </c>
      <c r="G139" s="22">
        <f>SUM(G140:G141)</f>
        <v>91646645</v>
      </c>
      <c r="H139" s="25">
        <f t="shared" si="8"/>
        <v>80.750922964411899</v>
      </c>
      <c r="I139" s="24">
        <f t="shared" si="9"/>
        <v>21846355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113493000</v>
      </c>
      <c r="D140" s="22"/>
      <c r="E140" s="23">
        <f t="shared" si="10"/>
        <v>113493000</v>
      </c>
      <c r="F140" s="24">
        <f t="shared" si="11"/>
        <v>0.21349891206214711</v>
      </c>
      <c r="G140" s="22">
        <v>82682973</v>
      </c>
      <c r="H140" s="25">
        <f t="shared" si="8"/>
        <v>72.852927493325581</v>
      </c>
      <c r="I140" s="24">
        <f t="shared" si="9"/>
        <v>30810027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>
        <v>8963672</v>
      </c>
      <c r="H141" s="25">
        <f t="shared" si="8"/>
        <v>0</v>
      </c>
      <c r="I141" s="24">
        <f t="shared" si="9"/>
        <v>-8963672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x14ac:dyDescent="0.2">
      <c r="A142" s="15">
        <v>21204011805</v>
      </c>
      <c r="B142" s="33" t="s">
        <v>135</v>
      </c>
      <c r="C142" s="22">
        <v>119357000</v>
      </c>
      <c r="D142" s="22"/>
      <c r="E142" s="23">
        <f t="shared" si="10"/>
        <v>119357000</v>
      </c>
      <c r="F142" s="24">
        <f t="shared" si="11"/>
        <v>0.22453005601227996</v>
      </c>
      <c r="G142" s="22">
        <v>42034800</v>
      </c>
      <c r="H142" s="25">
        <f t="shared" si="8"/>
        <v>35.217708219878183</v>
      </c>
      <c r="I142" s="24">
        <f t="shared" si="9"/>
        <v>77322200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>
        <v>20000000</v>
      </c>
      <c r="D143" s="22"/>
      <c r="E143" s="23">
        <f t="shared" si="10"/>
        <v>20000000</v>
      </c>
      <c r="F143" s="24">
        <f t="shared" si="11"/>
        <v>3.7623274045473658E-2</v>
      </c>
      <c r="G143" s="22">
        <v>211648</v>
      </c>
      <c r="H143" s="25">
        <f t="shared" si="8"/>
        <v>1.0582400000000001</v>
      </c>
      <c r="I143" s="24">
        <f t="shared" si="9"/>
        <v>19788352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63396000</v>
      </c>
      <c r="D144" s="22"/>
      <c r="E144" s="23">
        <f t="shared" si="10"/>
        <v>63396000</v>
      </c>
      <c r="F144" s="24">
        <f t="shared" si="11"/>
        <v>0.1192582540693424</v>
      </c>
      <c r="G144" s="22">
        <v>61378539</v>
      </c>
      <c r="H144" s="25">
        <f t="shared" si="8"/>
        <v>96.817684081014576</v>
      </c>
      <c r="I144" s="24">
        <f t="shared" si="9"/>
        <v>2017461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1425841000</v>
      </c>
      <c r="D153" s="22">
        <f>SUM(D155:D162)</f>
        <v>449584699</v>
      </c>
      <c r="E153" s="23">
        <f t="shared" si="10"/>
        <v>1875425699</v>
      </c>
      <c r="F153" s="24">
        <f t="shared" si="11"/>
        <v>3.5279827512700499</v>
      </c>
      <c r="G153" s="22">
        <f>SUM(G155:G162)</f>
        <v>0</v>
      </c>
      <c r="H153" s="25">
        <f t="shared" si="8"/>
        <v>0</v>
      </c>
      <c r="I153" s="24">
        <f t="shared" si="9"/>
        <v>1875425699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1425841000</v>
      </c>
      <c r="D154" s="22">
        <f>SUM(D155:D160)</f>
        <v>449584699</v>
      </c>
      <c r="E154" s="23">
        <f t="shared" si="10"/>
        <v>1875425699</v>
      </c>
      <c r="F154" s="24">
        <f t="shared" si="11"/>
        <v>3.5279827512700499</v>
      </c>
      <c r="G154" s="22">
        <f>SUM(G155:G160)</f>
        <v>0</v>
      </c>
      <c r="H154" s="25">
        <f t="shared" si="8"/>
        <v>0</v>
      </c>
      <c r="I154" s="24">
        <f t="shared" si="9"/>
        <v>1875425699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x14ac:dyDescent="0.2">
      <c r="A156" s="15">
        <v>21204990102</v>
      </c>
      <c r="B156" s="33" t="s">
        <v>151</v>
      </c>
      <c r="C156" s="22"/>
      <c r="D156" s="22">
        <v>449584699</v>
      </c>
      <c r="E156" s="23">
        <f t="shared" si="10"/>
        <v>449584699</v>
      </c>
      <c r="F156" s="24">
        <f t="shared" si="11"/>
        <v>0.84574241685643947</v>
      </c>
      <c r="G156" s="22"/>
      <c r="H156" s="25">
        <f t="shared" si="8"/>
        <v>0</v>
      </c>
      <c r="I156" s="24">
        <f t="shared" si="9"/>
        <v>449584699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hidden="1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/>
      <c r="H157" s="25">
        <f t="shared" si="8"/>
        <v>0</v>
      </c>
      <c r="I157" s="24">
        <f t="shared" si="9"/>
        <v>0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x14ac:dyDescent="0.2">
      <c r="A159" s="15">
        <v>21204990105</v>
      </c>
      <c r="B159" s="33" t="s">
        <v>154</v>
      </c>
      <c r="C159" s="22">
        <v>1425841000</v>
      </c>
      <c r="D159" s="22"/>
      <c r="E159" s="23">
        <f t="shared" si="10"/>
        <v>1425841000</v>
      </c>
      <c r="F159" s="24">
        <f t="shared" si="11"/>
        <v>2.6822403344136108</v>
      </c>
      <c r="G159" s="22"/>
      <c r="H159" s="25">
        <f t="shared" si="8"/>
        <v>0</v>
      </c>
      <c r="I159" s="24">
        <f t="shared" si="9"/>
        <v>1425841000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>
        <v>25235000</v>
      </c>
      <c r="D213" s="22"/>
      <c r="E213" s="23">
        <f t="shared" si="16"/>
        <v>25235000</v>
      </c>
      <c r="F213" s="24">
        <f t="shared" si="17"/>
        <v>4.7471166026876392E-2</v>
      </c>
      <c r="G213" s="22">
        <v>23856707</v>
      </c>
      <c r="H213" s="25">
        <f t="shared" si="14"/>
        <v>94.538169209431345</v>
      </c>
      <c r="I213" s="24">
        <f t="shared" si="15"/>
        <v>1378293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25000000</v>
      </c>
      <c r="D300" s="17">
        <f>SUM(D330:D335)+D317+D312+D301</f>
        <v>0</v>
      </c>
      <c r="E300" s="18">
        <f t="shared" si="21"/>
        <v>25000000</v>
      </c>
      <c r="F300" s="19">
        <f t="shared" si="22"/>
        <v>4.7029092556842081E-2</v>
      </c>
      <c r="G300" s="17">
        <f>SUM(G330:G335)+G317+G312+G301</f>
        <v>12586363</v>
      </c>
      <c r="H300" s="25">
        <f t="shared" si="25"/>
        <v>50.345452000000002</v>
      </c>
      <c r="I300" s="24">
        <f t="shared" si="23"/>
        <v>12413637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25000000</v>
      </c>
      <c r="D317" s="22">
        <f>SUM(D318:D329)-D325</f>
        <v>0</v>
      </c>
      <c r="E317" s="23">
        <f t="shared" si="27"/>
        <v>25000000</v>
      </c>
      <c r="F317" s="24">
        <f t="shared" si="28"/>
        <v>4.7029092556842081E-2</v>
      </c>
      <c r="G317" s="22">
        <f>SUM(G318:G329)-G325</f>
        <v>11739495</v>
      </c>
      <c r="H317" s="25">
        <f t="shared" si="25"/>
        <v>46.957979999999999</v>
      </c>
      <c r="I317" s="24">
        <f t="shared" si="23"/>
        <v>13260505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25000000</v>
      </c>
      <c r="D329" s="22"/>
      <c r="E329" s="23">
        <f t="shared" si="27"/>
        <v>25000000</v>
      </c>
      <c r="F329" s="24">
        <f t="shared" si="28"/>
        <v>4.7029092556842081E-2</v>
      </c>
      <c r="G329" s="22">
        <v>11739495</v>
      </c>
      <c r="H329" s="25">
        <f t="shared" si="25"/>
        <v>46.957979999999999</v>
      </c>
      <c r="I329" s="24">
        <f t="shared" si="23"/>
        <v>13260505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846868</v>
      </c>
      <c r="H335" s="25">
        <f t="shared" si="25"/>
        <v>0</v>
      </c>
      <c r="I335" s="24">
        <f t="shared" si="29"/>
        <v>-846868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>
        <v>846868</v>
      </c>
      <c r="H340" s="25">
        <f t="shared" si="25"/>
        <v>0</v>
      </c>
      <c r="I340" s="24">
        <f t="shared" si="29"/>
        <v>-846868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52709000000</v>
      </c>
      <c r="D341" s="45">
        <f>SUM(D8+D12)</f>
        <v>449584699</v>
      </c>
      <c r="E341" s="46">
        <f t="shared" si="27"/>
        <v>53158584699</v>
      </c>
      <c r="F341" s="47">
        <f t="shared" si="28"/>
        <v>100</v>
      </c>
      <c r="G341" s="45">
        <f>SUM(G8+G12)</f>
        <v>10871329092</v>
      </c>
      <c r="H341" s="48">
        <f t="shared" si="25"/>
        <v>20.450749683342316</v>
      </c>
      <c r="I341" s="47">
        <f t="shared" si="29"/>
        <v>42287255607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2"/>
  <sheetViews>
    <sheetView workbookViewId="0">
      <pane xSplit="3" ySplit="7" topLeftCell="D8" activePane="bottomRight" state="frozen"/>
      <selection activeCell="D114" sqref="D114"/>
      <selection pane="topRight" activeCell="D114" sqref="D114"/>
      <selection pane="bottomLeft" activeCell="D114" sqref="D114"/>
      <selection pane="bottomRight" activeCell="D114" sqref="D114"/>
    </sheetView>
  </sheetViews>
  <sheetFormatPr baseColWidth="10" defaultRowHeight="12.75" x14ac:dyDescent="0.2"/>
  <cols>
    <col min="1" max="1" width="11.375" style="1" bestFit="1" customWidth="1"/>
    <col min="2" max="2" width="38" style="1" customWidth="1"/>
    <col min="3" max="3" width="12.875" style="1" bestFit="1" customWidth="1"/>
    <col min="4" max="4" width="12.75" style="1" bestFit="1" customWidth="1"/>
    <col min="5" max="5" width="12.875" style="1" bestFit="1" customWidth="1"/>
    <col min="6" max="6" width="6.25" style="1" bestFit="1" customWidth="1"/>
    <col min="7" max="7" width="12" style="1" bestFit="1" customWidth="1"/>
    <col min="8" max="8" width="6" style="1" bestFit="1" customWidth="1"/>
    <col min="9" max="9" width="15.25" style="1" bestFit="1" customWidth="1"/>
    <col min="10" max="10" width="8" style="1" customWidth="1"/>
    <col min="11" max="253" width="11" style="1"/>
    <col min="254" max="254" width="43.625" style="1" customWidth="1"/>
    <col min="255" max="257" width="11" style="1"/>
    <col min="258" max="258" width="6.25" style="1" bestFit="1" customWidth="1"/>
    <col min="259" max="259" width="11" style="1"/>
    <col min="260" max="260" width="7.25" style="1" bestFit="1" customWidth="1"/>
    <col min="261" max="261" width="15" style="1" customWidth="1"/>
    <col min="262" max="262" width="8" style="1" customWidth="1"/>
    <col min="263" max="264" width="11" style="1" customWidth="1"/>
    <col min="265" max="509" width="11" style="1"/>
    <col min="510" max="510" width="43.625" style="1" customWidth="1"/>
    <col min="511" max="513" width="11" style="1"/>
    <col min="514" max="514" width="6.25" style="1" bestFit="1" customWidth="1"/>
    <col min="515" max="515" width="11" style="1"/>
    <col min="516" max="516" width="7.25" style="1" bestFit="1" customWidth="1"/>
    <col min="517" max="517" width="15" style="1" customWidth="1"/>
    <col min="518" max="518" width="8" style="1" customWidth="1"/>
    <col min="519" max="520" width="11" style="1" customWidth="1"/>
    <col min="521" max="765" width="11" style="1"/>
    <col min="766" max="766" width="43.625" style="1" customWidth="1"/>
    <col min="767" max="769" width="11" style="1"/>
    <col min="770" max="770" width="6.25" style="1" bestFit="1" customWidth="1"/>
    <col min="771" max="771" width="11" style="1"/>
    <col min="772" max="772" width="7.25" style="1" bestFit="1" customWidth="1"/>
    <col min="773" max="773" width="15" style="1" customWidth="1"/>
    <col min="774" max="774" width="8" style="1" customWidth="1"/>
    <col min="775" max="776" width="11" style="1" customWidth="1"/>
    <col min="777" max="1021" width="11" style="1"/>
    <col min="1022" max="1022" width="43.625" style="1" customWidth="1"/>
    <col min="1023" max="1025" width="11" style="1"/>
    <col min="1026" max="1026" width="6.25" style="1" bestFit="1" customWidth="1"/>
    <col min="1027" max="1027" width="11" style="1"/>
    <col min="1028" max="1028" width="7.25" style="1" bestFit="1" customWidth="1"/>
    <col min="1029" max="1029" width="15" style="1" customWidth="1"/>
    <col min="1030" max="1030" width="8" style="1" customWidth="1"/>
    <col min="1031" max="1032" width="11" style="1" customWidth="1"/>
    <col min="1033" max="1277" width="11" style="1"/>
    <col min="1278" max="1278" width="43.625" style="1" customWidth="1"/>
    <col min="1279" max="1281" width="11" style="1"/>
    <col min="1282" max="1282" width="6.25" style="1" bestFit="1" customWidth="1"/>
    <col min="1283" max="1283" width="11" style="1"/>
    <col min="1284" max="1284" width="7.25" style="1" bestFit="1" customWidth="1"/>
    <col min="1285" max="1285" width="15" style="1" customWidth="1"/>
    <col min="1286" max="1286" width="8" style="1" customWidth="1"/>
    <col min="1287" max="1288" width="11" style="1" customWidth="1"/>
    <col min="1289" max="1533" width="11" style="1"/>
    <col min="1534" max="1534" width="43.625" style="1" customWidth="1"/>
    <col min="1535" max="1537" width="11" style="1"/>
    <col min="1538" max="1538" width="6.25" style="1" bestFit="1" customWidth="1"/>
    <col min="1539" max="1539" width="11" style="1"/>
    <col min="1540" max="1540" width="7.25" style="1" bestFit="1" customWidth="1"/>
    <col min="1541" max="1541" width="15" style="1" customWidth="1"/>
    <col min="1542" max="1542" width="8" style="1" customWidth="1"/>
    <col min="1543" max="1544" width="11" style="1" customWidth="1"/>
    <col min="1545" max="1789" width="11" style="1"/>
    <col min="1790" max="1790" width="43.625" style="1" customWidth="1"/>
    <col min="1791" max="1793" width="11" style="1"/>
    <col min="1794" max="1794" width="6.25" style="1" bestFit="1" customWidth="1"/>
    <col min="1795" max="1795" width="11" style="1"/>
    <col min="1796" max="1796" width="7.25" style="1" bestFit="1" customWidth="1"/>
    <col min="1797" max="1797" width="15" style="1" customWidth="1"/>
    <col min="1798" max="1798" width="8" style="1" customWidth="1"/>
    <col min="1799" max="1800" width="11" style="1" customWidth="1"/>
    <col min="1801" max="2045" width="11" style="1"/>
    <col min="2046" max="2046" width="43.625" style="1" customWidth="1"/>
    <col min="2047" max="2049" width="11" style="1"/>
    <col min="2050" max="2050" width="6.25" style="1" bestFit="1" customWidth="1"/>
    <col min="2051" max="2051" width="11" style="1"/>
    <col min="2052" max="2052" width="7.25" style="1" bestFit="1" customWidth="1"/>
    <col min="2053" max="2053" width="15" style="1" customWidth="1"/>
    <col min="2054" max="2054" width="8" style="1" customWidth="1"/>
    <col min="2055" max="2056" width="11" style="1" customWidth="1"/>
    <col min="2057" max="2301" width="11" style="1"/>
    <col min="2302" max="2302" width="43.625" style="1" customWidth="1"/>
    <col min="2303" max="2305" width="11" style="1"/>
    <col min="2306" max="2306" width="6.25" style="1" bestFit="1" customWidth="1"/>
    <col min="2307" max="2307" width="11" style="1"/>
    <col min="2308" max="2308" width="7.25" style="1" bestFit="1" customWidth="1"/>
    <col min="2309" max="2309" width="15" style="1" customWidth="1"/>
    <col min="2310" max="2310" width="8" style="1" customWidth="1"/>
    <col min="2311" max="2312" width="11" style="1" customWidth="1"/>
    <col min="2313" max="2557" width="11" style="1"/>
    <col min="2558" max="2558" width="43.625" style="1" customWidth="1"/>
    <col min="2559" max="2561" width="11" style="1"/>
    <col min="2562" max="2562" width="6.25" style="1" bestFit="1" customWidth="1"/>
    <col min="2563" max="2563" width="11" style="1"/>
    <col min="2564" max="2564" width="7.25" style="1" bestFit="1" customWidth="1"/>
    <col min="2565" max="2565" width="15" style="1" customWidth="1"/>
    <col min="2566" max="2566" width="8" style="1" customWidth="1"/>
    <col min="2567" max="2568" width="11" style="1" customWidth="1"/>
    <col min="2569" max="2813" width="11" style="1"/>
    <col min="2814" max="2814" width="43.625" style="1" customWidth="1"/>
    <col min="2815" max="2817" width="11" style="1"/>
    <col min="2818" max="2818" width="6.25" style="1" bestFit="1" customWidth="1"/>
    <col min="2819" max="2819" width="11" style="1"/>
    <col min="2820" max="2820" width="7.25" style="1" bestFit="1" customWidth="1"/>
    <col min="2821" max="2821" width="15" style="1" customWidth="1"/>
    <col min="2822" max="2822" width="8" style="1" customWidth="1"/>
    <col min="2823" max="2824" width="11" style="1" customWidth="1"/>
    <col min="2825" max="3069" width="11" style="1"/>
    <col min="3070" max="3070" width="43.625" style="1" customWidth="1"/>
    <col min="3071" max="3073" width="11" style="1"/>
    <col min="3074" max="3074" width="6.25" style="1" bestFit="1" customWidth="1"/>
    <col min="3075" max="3075" width="11" style="1"/>
    <col min="3076" max="3076" width="7.25" style="1" bestFit="1" customWidth="1"/>
    <col min="3077" max="3077" width="15" style="1" customWidth="1"/>
    <col min="3078" max="3078" width="8" style="1" customWidth="1"/>
    <col min="3079" max="3080" width="11" style="1" customWidth="1"/>
    <col min="3081" max="3325" width="11" style="1"/>
    <col min="3326" max="3326" width="43.625" style="1" customWidth="1"/>
    <col min="3327" max="3329" width="11" style="1"/>
    <col min="3330" max="3330" width="6.25" style="1" bestFit="1" customWidth="1"/>
    <col min="3331" max="3331" width="11" style="1"/>
    <col min="3332" max="3332" width="7.25" style="1" bestFit="1" customWidth="1"/>
    <col min="3333" max="3333" width="15" style="1" customWidth="1"/>
    <col min="3334" max="3334" width="8" style="1" customWidth="1"/>
    <col min="3335" max="3336" width="11" style="1" customWidth="1"/>
    <col min="3337" max="3581" width="11" style="1"/>
    <col min="3582" max="3582" width="43.625" style="1" customWidth="1"/>
    <col min="3583" max="3585" width="11" style="1"/>
    <col min="3586" max="3586" width="6.25" style="1" bestFit="1" customWidth="1"/>
    <col min="3587" max="3587" width="11" style="1"/>
    <col min="3588" max="3588" width="7.25" style="1" bestFit="1" customWidth="1"/>
    <col min="3589" max="3589" width="15" style="1" customWidth="1"/>
    <col min="3590" max="3590" width="8" style="1" customWidth="1"/>
    <col min="3591" max="3592" width="11" style="1" customWidth="1"/>
    <col min="3593" max="3837" width="11" style="1"/>
    <col min="3838" max="3838" width="43.625" style="1" customWidth="1"/>
    <col min="3839" max="3841" width="11" style="1"/>
    <col min="3842" max="3842" width="6.25" style="1" bestFit="1" customWidth="1"/>
    <col min="3843" max="3843" width="11" style="1"/>
    <col min="3844" max="3844" width="7.25" style="1" bestFit="1" customWidth="1"/>
    <col min="3845" max="3845" width="15" style="1" customWidth="1"/>
    <col min="3846" max="3846" width="8" style="1" customWidth="1"/>
    <col min="3847" max="3848" width="11" style="1" customWidth="1"/>
    <col min="3849" max="4093" width="11" style="1"/>
    <col min="4094" max="4094" width="43.625" style="1" customWidth="1"/>
    <col min="4095" max="4097" width="11" style="1"/>
    <col min="4098" max="4098" width="6.25" style="1" bestFit="1" customWidth="1"/>
    <col min="4099" max="4099" width="11" style="1"/>
    <col min="4100" max="4100" width="7.25" style="1" bestFit="1" customWidth="1"/>
    <col min="4101" max="4101" width="15" style="1" customWidth="1"/>
    <col min="4102" max="4102" width="8" style="1" customWidth="1"/>
    <col min="4103" max="4104" width="11" style="1" customWidth="1"/>
    <col min="4105" max="4349" width="11" style="1"/>
    <col min="4350" max="4350" width="43.625" style="1" customWidth="1"/>
    <col min="4351" max="4353" width="11" style="1"/>
    <col min="4354" max="4354" width="6.25" style="1" bestFit="1" customWidth="1"/>
    <col min="4355" max="4355" width="11" style="1"/>
    <col min="4356" max="4356" width="7.25" style="1" bestFit="1" customWidth="1"/>
    <col min="4357" max="4357" width="15" style="1" customWidth="1"/>
    <col min="4358" max="4358" width="8" style="1" customWidth="1"/>
    <col min="4359" max="4360" width="11" style="1" customWidth="1"/>
    <col min="4361" max="4605" width="11" style="1"/>
    <col min="4606" max="4606" width="43.625" style="1" customWidth="1"/>
    <col min="4607" max="4609" width="11" style="1"/>
    <col min="4610" max="4610" width="6.25" style="1" bestFit="1" customWidth="1"/>
    <col min="4611" max="4611" width="11" style="1"/>
    <col min="4612" max="4612" width="7.25" style="1" bestFit="1" customWidth="1"/>
    <col min="4613" max="4613" width="15" style="1" customWidth="1"/>
    <col min="4614" max="4614" width="8" style="1" customWidth="1"/>
    <col min="4615" max="4616" width="11" style="1" customWidth="1"/>
    <col min="4617" max="4861" width="11" style="1"/>
    <col min="4862" max="4862" width="43.625" style="1" customWidth="1"/>
    <col min="4863" max="4865" width="11" style="1"/>
    <col min="4866" max="4866" width="6.25" style="1" bestFit="1" customWidth="1"/>
    <col min="4867" max="4867" width="11" style="1"/>
    <col min="4868" max="4868" width="7.25" style="1" bestFit="1" customWidth="1"/>
    <col min="4869" max="4869" width="15" style="1" customWidth="1"/>
    <col min="4870" max="4870" width="8" style="1" customWidth="1"/>
    <col min="4871" max="4872" width="11" style="1" customWidth="1"/>
    <col min="4873" max="5117" width="11" style="1"/>
    <col min="5118" max="5118" width="43.625" style="1" customWidth="1"/>
    <col min="5119" max="5121" width="11" style="1"/>
    <col min="5122" max="5122" width="6.25" style="1" bestFit="1" customWidth="1"/>
    <col min="5123" max="5123" width="11" style="1"/>
    <col min="5124" max="5124" width="7.25" style="1" bestFit="1" customWidth="1"/>
    <col min="5125" max="5125" width="15" style="1" customWidth="1"/>
    <col min="5126" max="5126" width="8" style="1" customWidth="1"/>
    <col min="5127" max="5128" width="11" style="1" customWidth="1"/>
    <col min="5129" max="5373" width="11" style="1"/>
    <col min="5374" max="5374" width="43.625" style="1" customWidth="1"/>
    <col min="5375" max="5377" width="11" style="1"/>
    <col min="5378" max="5378" width="6.25" style="1" bestFit="1" customWidth="1"/>
    <col min="5379" max="5379" width="11" style="1"/>
    <col min="5380" max="5380" width="7.25" style="1" bestFit="1" customWidth="1"/>
    <col min="5381" max="5381" width="15" style="1" customWidth="1"/>
    <col min="5382" max="5382" width="8" style="1" customWidth="1"/>
    <col min="5383" max="5384" width="11" style="1" customWidth="1"/>
    <col min="5385" max="5629" width="11" style="1"/>
    <col min="5630" max="5630" width="43.625" style="1" customWidth="1"/>
    <col min="5631" max="5633" width="11" style="1"/>
    <col min="5634" max="5634" width="6.25" style="1" bestFit="1" customWidth="1"/>
    <col min="5635" max="5635" width="11" style="1"/>
    <col min="5636" max="5636" width="7.25" style="1" bestFit="1" customWidth="1"/>
    <col min="5637" max="5637" width="15" style="1" customWidth="1"/>
    <col min="5638" max="5638" width="8" style="1" customWidth="1"/>
    <col min="5639" max="5640" width="11" style="1" customWidth="1"/>
    <col min="5641" max="5885" width="11" style="1"/>
    <col min="5886" max="5886" width="43.625" style="1" customWidth="1"/>
    <col min="5887" max="5889" width="11" style="1"/>
    <col min="5890" max="5890" width="6.25" style="1" bestFit="1" customWidth="1"/>
    <col min="5891" max="5891" width="11" style="1"/>
    <col min="5892" max="5892" width="7.25" style="1" bestFit="1" customWidth="1"/>
    <col min="5893" max="5893" width="15" style="1" customWidth="1"/>
    <col min="5894" max="5894" width="8" style="1" customWidth="1"/>
    <col min="5895" max="5896" width="11" style="1" customWidth="1"/>
    <col min="5897" max="6141" width="11" style="1"/>
    <col min="6142" max="6142" width="43.625" style="1" customWidth="1"/>
    <col min="6143" max="6145" width="11" style="1"/>
    <col min="6146" max="6146" width="6.25" style="1" bestFit="1" customWidth="1"/>
    <col min="6147" max="6147" width="11" style="1"/>
    <col min="6148" max="6148" width="7.25" style="1" bestFit="1" customWidth="1"/>
    <col min="6149" max="6149" width="15" style="1" customWidth="1"/>
    <col min="6150" max="6150" width="8" style="1" customWidth="1"/>
    <col min="6151" max="6152" width="11" style="1" customWidth="1"/>
    <col min="6153" max="6397" width="11" style="1"/>
    <col min="6398" max="6398" width="43.625" style="1" customWidth="1"/>
    <col min="6399" max="6401" width="11" style="1"/>
    <col min="6402" max="6402" width="6.25" style="1" bestFit="1" customWidth="1"/>
    <col min="6403" max="6403" width="11" style="1"/>
    <col min="6404" max="6404" width="7.25" style="1" bestFit="1" customWidth="1"/>
    <col min="6405" max="6405" width="15" style="1" customWidth="1"/>
    <col min="6406" max="6406" width="8" style="1" customWidth="1"/>
    <col min="6407" max="6408" width="11" style="1" customWidth="1"/>
    <col min="6409" max="6653" width="11" style="1"/>
    <col min="6654" max="6654" width="43.625" style="1" customWidth="1"/>
    <col min="6655" max="6657" width="11" style="1"/>
    <col min="6658" max="6658" width="6.25" style="1" bestFit="1" customWidth="1"/>
    <col min="6659" max="6659" width="11" style="1"/>
    <col min="6660" max="6660" width="7.25" style="1" bestFit="1" customWidth="1"/>
    <col min="6661" max="6661" width="15" style="1" customWidth="1"/>
    <col min="6662" max="6662" width="8" style="1" customWidth="1"/>
    <col min="6663" max="6664" width="11" style="1" customWidth="1"/>
    <col min="6665" max="6909" width="11" style="1"/>
    <col min="6910" max="6910" width="43.625" style="1" customWidth="1"/>
    <col min="6911" max="6913" width="11" style="1"/>
    <col min="6914" max="6914" width="6.25" style="1" bestFit="1" customWidth="1"/>
    <col min="6915" max="6915" width="11" style="1"/>
    <col min="6916" max="6916" width="7.25" style="1" bestFit="1" customWidth="1"/>
    <col min="6917" max="6917" width="15" style="1" customWidth="1"/>
    <col min="6918" max="6918" width="8" style="1" customWidth="1"/>
    <col min="6919" max="6920" width="11" style="1" customWidth="1"/>
    <col min="6921" max="7165" width="11" style="1"/>
    <col min="7166" max="7166" width="43.625" style="1" customWidth="1"/>
    <col min="7167" max="7169" width="11" style="1"/>
    <col min="7170" max="7170" width="6.25" style="1" bestFit="1" customWidth="1"/>
    <col min="7171" max="7171" width="11" style="1"/>
    <col min="7172" max="7172" width="7.25" style="1" bestFit="1" customWidth="1"/>
    <col min="7173" max="7173" width="15" style="1" customWidth="1"/>
    <col min="7174" max="7174" width="8" style="1" customWidth="1"/>
    <col min="7175" max="7176" width="11" style="1" customWidth="1"/>
    <col min="7177" max="7421" width="11" style="1"/>
    <col min="7422" max="7422" width="43.625" style="1" customWidth="1"/>
    <col min="7423" max="7425" width="11" style="1"/>
    <col min="7426" max="7426" width="6.25" style="1" bestFit="1" customWidth="1"/>
    <col min="7427" max="7427" width="11" style="1"/>
    <col min="7428" max="7428" width="7.25" style="1" bestFit="1" customWidth="1"/>
    <col min="7429" max="7429" width="15" style="1" customWidth="1"/>
    <col min="7430" max="7430" width="8" style="1" customWidth="1"/>
    <col min="7431" max="7432" width="11" style="1" customWidth="1"/>
    <col min="7433" max="7677" width="11" style="1"/>
    <col min="7678" max="7678" width="43.625" style="1" customWidth="1"/>
    <col min="7679" max="7681" width="11" style="1"/>
    <col min="7682" max="7682" width="6.25" style="1" bestFit="1" customWidth="1"/>
    <col min="7683" max="7683" width="11" style="1"/>
    <col min="7684" max="7684" width="7.25" style="1" bestFit="1" customWidth="1"/>
    <col min="7685" max="7685" width="15" style="1" customWidth="1"/>
    <col min="7686" max="7686" width="8" style="1" customWidth="1"/>
    <col min="7687" max="7688" width="11" style="1" customWidth="1"/>
    <col min="7689" max="7933" width="11" style="1"/>
    <col min="7934" max="7934" width="43.625" style="1" customWidth="1"/>
    <col min="7935" max="7937" width="11" style="1"/>
    <col min="7938" max="7938" width="6.25" style="1" bestFit="1" customWidth="1"/>
    <col min="7939" max="7939" width="11" style="1"/>
    <col min="7940" max="7940" width="7.25" style="1" bestFit="1" customWidth="1"/>
    <col min="7941" max="7941" width="15" style="1" customWidth="1"/>
    <col min="7942" max="7942" width="8" style="1" customWidth="1"/>
    <col min="7943" max="7944" width="11" style="1" customWidth="1"/>
    <col min="7945" max="8189" width="11" style="1"/>
    <col min="8190" max="8190" width="43.625" style="1" customWidth="1"/>
    <col min="8191" max="8193" width="11" style="1"/>
    <col min="8194" max="8194" width="6.25" style="1" bestFit="1" customWidth="1"/>
    <col min="8195" max="8195" width="11" style="1"/>
    <col min="8196" max="8196" width="7.25" style="1" bestFit="1" customWidth="1"/>
    <col min="8197" max="8197" width="15" style="1" customWidth="1"/>
    <col min="8198" max="8198" width="8" style="1" customWidth="1"/>
    <col min="8199" max="8200" width="11" style="1" customWidth="1"/>
    <col min="8201" max="8445" width="11" style="1"/>
    <col min="8446" max="8446" width="43.625" style="1" customWidth="1"/>
    <col min="8447" max="8449" width="11" style="1"/>
    <col min="8450" max="8450" width="6.25" style="1" bestFit="1" customWidth="1"/>
    <col min="8451" max="8451" width="11" style="1"/>
    <col min="8452" max="8452" width="7.25" style="1" bestFit="1" customWidth="1"/>
    <col min="8453" max="8453" width="15" style="1" customWidth="1"/>
    <col min="8454" max="8454" width="8" style="1" customWidth="1"/>
    <col min="8455" max="8456" width="11" style="1" customWidth="1"/>
    <col min="8457" max="8701" width="11" style="1"/>
    <col min="8702" max="8702" width="43.625" style="1" customWidth="1"/>
    <col min="8703" max="8705" width="11" style="1"/>
    <col min="8706" max="8706" width="6.25" style="1" bestFit="1" customWidth="1"/>
    <col min="8707" max="8707" width="11" style="1"/>
    <col min="8708" max="8708" width="7.25" style="1" bestFit="1" customWidth="1"/>
    <col min="8709" max="8709" width="15" style="1" customWidth="1"/>
    <col min="8710" max="8710" width="8" style="1" customWidth="1"/>
    <col min="8711" max="8712" width="11" style="1" customWidth="1"/>
    <col min="8713" max="8957" width="11" style="1"/>
    <col min="8958" max="8958" width="43.625" style="1" customWidth="1"/>
    <col min="8959" max="8961" width="11" style="1"/>
    <col min="8962" max="8962" width="6.25" style="1" bestFit="1" customWidth="1"/>
    <col min="8963" max="8963" width="11" style="1"/>
    <col min="8964" max="8964" width="7.25" style="1" bestFit="1" customWidth="1"/>
    <col min="8965" max="8965" width="15" style="1" customWidth="1"/>
    <col min="8966" max="8966" width="8" style="1" customWidth="1"/>
    <col min="8967" max="8968" width="11" style="1" customWidth="1"/>
    <col min="8969" max="9213" width="11" style="1"/>
    <col min="9214" max="9214" width="43.625" style="1" customWidth="1"/>
    <col min="9215" max="9217" width="11" style="1"/>
    <col min="9218" max="9218" width="6.25" style="1" bestFit="1" customWidth="1"/>
    <col min="9219" max="9219" width="11" style="1"/>
    <col min="9220" max="9220" width="7.25" style="1" bestFit="1" customWidth="1"/>
    <col min="9221" max="9221" width="15" style="1" customWidth="1"/>
    <col min="9222" max="9222" width="8" style="1" customWidth="1"/>
    <col min="9223" max="9224" width="11" style="1" customWidth="1"/>
    <col min="9225" max="9469" width="11" style="1"/>
    <col min="9470" max="9470" width="43.625" style="1" customWidth="1"/>
    <col min="9471" max="9473" width="11" style="1"/>
    <col min="9474" max="9474" width="6.25" style="1" bestFit="1" customWidth="1"/>
    <col min="9475" max="9475" width="11" style="1"/>
    <col min="9476" max="9476" width="7.25" style="1" bestFit="1" customWidth="1"/>
    <col min="9477" max="9477" width="15" style="1" customWidth="1"/>
    <col min="9478" max="9478" width="8" style="1" customWidth="1"/>
    <col min="9479" max="9480" width="11" style="1" customWidth="1"/>
    <col min="9481" max="9725" width="11" style="1"/>
    <col min="9726" max="9726" width="43.625" style="1" customWidth="1"/>
    <col min="9727" max="9729" width="11" style="1"/>
    <col min="9730" max="9730" width="6.25" style="1" bestFit="1" customWidth="1"/>
    <col min="9731" max="9731" width="11" style="1"/>
    <col min="9732" max="9732" width="7.25" style="1" bestFit="1" customWidth="1"/>
    <col min="9733" max="9733" width="15" style="1" customWidth="1"/>
    <col min="9734" max="9734" width="8" style="1" customWidth="1"/>
    <col min="9735" max="9736" width="11" style="1" customWidth="1"/>
    <col min="9737" max="9981" width="11" style="1"/>
    <col min="9982" max="9982" width="43.625" style="1" customWidth="1"/>
    <col min="9983" max="9985" width="11" style="1"/>
    <col min="9986" max="9986" width="6.25" style="1" bestFit="1" customWidth="1"/>
    <col min="9987" max="9987" width="11" style="1"/>
    <col min="9988" max="9988" width="7.25" style="1" bestFit="1" customWidth="1"/>
    <col min="9989" max="9989" width="15" style="1" customWidth="1"/>
    <col min="9990" max="9990" width="8" style="1" customWidth="1"/>
    <col min="9991" max="9992" width="11" style="1" customWidth="1"/>
    <col min="9993" max="10237" width="11" style="1"/>
    <col min="10238" max="10238" width="43.625" style="1" customWidth="1"/>
    <col min="10239" max="10241" width="11" style="1"/>
    <col min="10242" max="10242" width="6.25" style="1" bestFit="1" customWidth="1"/>
    <col min="10243" max="10243" width="11" style="1"/>
    <col min="10244" max="10244" width="7.25" style="1" bestFit="1" customWidth="1"/>
    <col min="10245" max="10245" width="15" style="1" customWidth="1"/>
    <col min="10246" max="10246" width="8" style="1" customWidth="1"/>
    <col min="10247" max="10248" width="11" style="1" customWidth="1"/>
    <col min="10249" max="10493" width="11" style="1"/>
    <col min="10494" max="10494" width="43.625" style="1" customWidth="1"/>
    <col min="10495" max="10497" width="11" style="1"/>
    <col min="10498" max="10498" width="6.25" style="1" bestFit="1" customWidth="1"/>
    <col min="10499" max="10499" width="11" style="1"/>
    <col min="10500" max="10500" width="7.25" style="1" bestFit="1" customWidth="1"/>
    <col min="10501" max="10501" width="15" style="1" customWidth="1"/>
    <col min="10502" max="10502" width="8" style="1" customWidth="1"/>
    <col min="10503" max="10504" width="11" style="1" customWidth="1"/>
    <col min="10505" max="10749" width="11" style="1"/>
    <col min="10750" max="10750" width="43.625" style="1" customWidth="1"/>
    <col min="10751" max="10753" width="11" style="1"/>
    <col min="10754" max="10754" width="6.25" style="1" bestFit="1" customWidth="1"/>
    <col min="10755" max="10755" width="11" style="1"/>
    <col min="10756" max="10756" width="7.25" style="1" bestFit="1" customWidth="1"/>
    <col min="10757" max="10757" width="15" style="1" customWidth="1"/>
    <col min="10758" max="10758" width="8" style="1" customWidth="1"/>
    <col min="10759" max="10760" width="11" style="1" customWidth="1"/>
    <col min="10761" max="11005" width="11" style="1"/>
    <col min="11006" max="11006" width="43.625" style="1" customWidth="1"/>
    <col min="11007" max="11009" width="11" style="1"/>
    <col min="11010" max="11010" width="6.25" style="1" bestFit="1" customWidth="1"/>
    <col min="11011" max="11011" width="11" style="1"/>
    <col min="11012" max="11012" width="7.25" style="1" bestFit="1" customWidth="1"/>
    <col min="11013" max="11013" width="15" style="1" customWidth="1"/>
    <col min="11014" max="11014" width="8" style="1" customWidth="1"/>
    <col min="11015" max="11016" width="11" style="1" customWidth="1"/>
    <col min="11017" max="11261" width="11" style="1"/>
    <col min="11262" max="11262" width="43.625" style="1" customWidth="1"/>
    <col min="11263" max="11265" width="11" style="1"/>
    <col min="11266" max="11266" width="6.25" style="1" bestFit="1" customWidth="1"/>
    <col min="11267" max="11267" width="11" style="1"/>
    <col min="11268" max="11268" width="7.25" style="1" bestFit="1" customWidth="1"/>
    <col min="11269" max="11269" width="15" style="1" customWidth="1"/>
    <col min="11270" max="11270" width="8" style="1" customWidth="1"/>
    <col min="11271" max="11272" width="11" style="1" customWidth="1"/>
    <col min="11273" max="11517" width="11" style="1"/>
    <col min="11518" max="11518" width="43.625" style="1" customWidth="1"/>
    <col min="11519" max="11521" width="11" style="1"/>
    <col min="11522" max="11522" width="6.25" style="1" bestFit="1" customWidth="1"/>
    <col min="11523" max="11523" width="11" style="1"/>
    <col min="11524" max="11524" width="7.25" style="1" bestFit="1" customWidth="1"/>
    <col min="11525" max="11525" width="15" style="1" customWidth="1"/>
    <col min="11526" max="11526" width="8" style="1" customWidth="1"/>
    <col min="11527" max="11528" width="11" style="1" customWidth="1"/>
    <col min="11529" max="11773" width="11" style="1"/>
    <col min="11774" max="11774" width="43.625" style="1" customWidth="1"/>
    <col min="11775" max="11777" width="11" style="1"/>
    <col min="11778" max="11778" width="6.25" style="1" bestFit="1" customWidth="1"/>
    <col min="11779" max="11779" width="11" style="1"/>
    <col min="11780" max="11780" width="7.25" style="1" bestFit="1" customWidth="1"/>
    <col min="11781" max="11781" width="15" style="1" customWidth="1"/>
    <col min="11782" max="11782" width="8" style="1" customWidth="1"/>
    <col min="11783" max="11784" width="11" style="1" customWidth="1"/>
    <col min="11785" max="12029" width="11" style="1"/>
    <col min="12030" max="12030" width="43.625" style="1" customWidth="1"/>
    <col min="12031" max="12033" width="11" style="1"/>
    <col min="12034" max="12034" width="6.25" style="1" bestFit="1" customWidth="1"/>
    <col min="12035" max="12035" width="11" style="1"/>
    <col min="12036" max="12036" width="7.25" style="1" bestFit="1" customWidth="1"/>
    <col min="12037" max="12037" width="15" style="1" customWidth="1"/>
    <col min="12038" max="12038" width="8" style="1" customWidth="1"/>
    <col min="12039" max="12040" width="11" style="1" customWidth="1"/>
    <col min="12041" max="12285" width="11" style="1"/>
    <col min="12286" max="12286" width="43.625" style="1" customWidth="1"/>
    <col min="12287" max="12289" width="11" style="1"/>
    <col min="12290" max="12290" width="6.25" style="1" bestFit="1" customWidth="1"/>
    <col min="12291" max="12291" width="11" style="1"/>
    <col min="12292" max="12292" width="7.25" style="1" bestFit="1" customWidth="1"/>
    <col min="12293" max="12293" width="15" style="1" customWidth="1"/>
    <col min="12294" max="12294" width="8" style="1" customWidth="1"/>
    <col min="12295" max="12296" width="11" style="1" customWidth="1"/>
    <col min="12297" max="12541" width="11" style="1"/>
    <col min="12542" max="12542" width="43.625" style="1" customWidth="1"/>
    <col min="12543" max="12545" width="11" style="1"/>
    <col min="12546" max="12546" width="6.25" style="1" bestFit="1" customWidth="1"/>
    <col min="12547" max="12547" width="11" style="1"/>
    <col min="12548" max="12548" width="7.25" style="1" bestFit="1" customWidth="1"/>
    <col min="12549" max="12549" width="15" style="1" customWidth="1"/>
    <col min="12550" max="12550" width="8" style="1" customWidth="1"/>
    <col min="12551" max="12552" width="11" style="1" customWidth="1"/>
    <col min="12553" max="12797" width="11" style="1"/>
    <col min="12798" max="12798" width="43.625" style="1" customWidth="1"/>
    <col min="12799" max="12801" width="11" style="1"/>
    <col min="12802" max="12802" width="6.25" style="1" bestFit="1" customWidth="1"/>
    <col min="12803" max="12803" width="11" style="1"/>
    <col min="12804" max="12804" width="7.25" style="1" bestFit="1" customWidth="1"/>
    <col min="12805" max="12805" width="15" style="1" customWidth="1"/>
    <col min="12806" max="12806" width="8" style="1" customWidth="1"/>
    <col min="12807" max="12808" width="11" style="1" customWidth="1"/>
    <col min="12809" max="13053" width="11" style="1"/>
    <col min="13054" max="13054" width="43.625" style="1" customWidth="1"/>
    <col min="13055" max="13057" width="11" style="1"/>
    <col min="13058" max="13058" width="6.25" style="1" bestFit="1" customWidth="1"/>
    <col min="13059" max="13059" width="11" style="1"/>
    <col min="13060" max="13060" width="7.25" style="1" bestFit="1" customWidth="1"/>
    <col min="13061" max="13061" width="15" style="1" customWidth="1"/>
    <col min="13062" max="13062" width="8" style="1" customWidth="1"/>
    <col min="13063" max="13064" width="11" style="1" customWidth="1"/>
    <col min="13065" max="13309" width="11" style="1"/>
    <col min="13310" max="13310" width="43.625" style="1" customWidth="1"/>
    <col min="13311" max="13313" width="11" style="1"/>
    <col min="13314" max="13314" width="6.25" style="1" bestFit="1" customWidth="1"/>
    <col min="13315" max="13315" width="11" style="1"/>
    <col min="13316" max="13316" width="7.25" style="1" bestFit="1" customWidth="1"/>
    <col min="13317" max="13317" width="15" style="1" customWidth="1"/>
    <col min="13318" max="13318" width="8" style="1" customWidth="1"/>
    <col min="13319" max="13320" width="11" style="1" customWidth="1"/>
    <col min="13321" max="13565" width="11" style="1"/>
    <col min="13566" max="13566" width="43.625" style="1" customWidth="1"/>
    <col min="13567" max="13569" width="11" style="1"/>
    <col min="13570" max="13570" width="6.25" style="1" bestFit="1" customWidth="1"/>
    <col min="13571" max="13571" width="11" style="1"/>
    <col min="13572" max="13572" width="7.25" style="1" bestFit="1" customWidth="1"/>
    <col min="13573" max="13573" width="15" style="1" customWidth="1"/>
    <col min="13574" max="13574" width="8" style="1" customWidth="1"/>
    <col min="13575" max="13576" width="11" style="1" customWidth="1"/>
    <col min="13577" max="13821" width="11" style="1"/>
    <col min="13822" max="13822" width="43.625" style="1" customWidth="1"/>
    <col min="13823" max="13825" width="11" style="1"/>
    <col min="13826" max="13826" width="6.25" style="1" bestFit="1" customWidth="1"/>
    <col min="13827" max="13827" width="11" style="1"/>
    <col min="13828" max="13828" width="7.25" style="1" bestFit="1" customWidth="1"/>
    <col min="13829" max="13829" width="15" style="1" customWidth="1"/>
    <col min="13830" max="13830" width="8" style="1" customWidth="1"/>
    <col min="13831" max="13832" width="11" style="1" customWidth="1"/>
    <col min="13833" max="14077" width="11" style="1"/>
    <col min="14078" max="14078" width="43.625" style="1" customWidth="1"/>
    <col min="14079" max="14081" width="11" style="1"/>
    <col min="14082" max="14082" width="6.25" style="1" bestFit="1" customWidth="1"/>
    <col min="14083" max="14083" width="11" style="1"/>
    <col min="14084" max="14084" width="7.25" style="1" bestFit="1" customWidth="1"/>
    <col min="14085" max="14085" width="15" style="1" customWidth="1"/>
    <col min="14086" max="14086" width="8" style="1" customWidth="1"/>
    <col min="14087" max="14088" width="11" style="1" customWidth="1"/>
    <col min="14089" max="14333" width="11" style="1"/>
    <col min="14334" max="14334" width="43.625" style="1" customWidth="1"/>
    <col min="14335" max="14337" width="11" style="1"/>
    <col min="14338" max="14338" width="6.25" style="1" bestFit="1" customWidth="1"/>
    <col min="14339" max="14339" width="11" style="1"/>
    <col min="14340" max="14340" width="7.25" style="1" bestFit="1" customWidth="1"/>
    <col min="14341" max="14341" width="15" style="1" customWidth="1"/>
    <col min="14342" max="14342" width="8" style="1" customWidth="1"/>
    <col min="14343" max="14344" width="11" style="1" customWidth="1"/>
    <col min="14345" max="14589" width="11" style="1"/>
    <col min="14590" max="14590" width="43.625" style="1" customWidth="1"/>
    <col min="14591" max="14593" width="11" style="1"/>
    <col min="14594" max="14594" width="6.25" style="1" bestFit="1" customWidth="1"/>
    <col min="14595" max="14595" width="11" style="1"/>
    <col min="14596" max="14596" width="7.25" style="1" bestFit="1" customWidth="1"/>
    <col min="14597" max="14597" width="15" style="1" customWidth="1"/>
    <col min="14598" max="14598" width="8" style="1" customWidth="1"/>
    <col min="14599" max="14600" width="11" style="1" customWidth="1"/>
    <col min="14601" max="14845" width="11" style="1"/>
    <col min="14846" max="14846" width="43.625" style="1" customWidth="1"/>
    <col min="14847" max="14849" width="11" style="1"/>
    <col min="14850" max="14850" width="6.25" style="1" bestFit="1" customWidth="1"/>
    <col min="14851" max="14851" width="11" style="1"/>
    <col min="14852" max="14852" width="7.25" style="1" bestFit="1" customWidth="1"/>
    <col min="14853" max="14853" width="15" style="1" customWidth="1"/>
    <col min="14854" max="14854" width="8" style="1" customWidth="1"/>
    <col min="14855" max="14856" width="11" style="1" customWidth="1"/>
    <col min="14857" max="15101" width="11" style="1"/>
    <col min="15102" max="15102" width="43.625" style="1" customWidth="1"/>
    <col min="15103" max="15105" width="11" style="1"/>
    <col min="15106" max="15106" width="6.25" style="1" bestFit="1" customWidth="1"/>
    <col min="15107" max="15107" width="11" style="1"/>
    <col min="15108" max="15108" width="7.25" style="1" bestFit="1" customWidth="1"/>
    <col min="15109" max="15109" width="15" style="1" customWidth="1"/>
    <col min="15110" max="15110" width="8" style="1" customWidth="1"/>
    <col min="15111" max="15112" width="11" style="1" customWidth="1"/>
    <col min="15113" max="15357" width="11" style="1"/>
    <col min="15358" max="15358" width="43.625" style="1" customWidth="1"/>
    <col min="15359" max="15361" width="11" style="1"/>
    <col min="15362" max="15362" width="6.25" style="1" bestFit="1" customWidth="1"/>
    <col min="15363" max="15363" width="11" style="1"/>
    <col min="15364" max="15364" width="7.25" style="1" bestFit="1" customWidth="1"/>
    <col min="15365" max="15365" width="15" style="1" customWidth="1"/>
    <col min="15366" max="15366" width="8" style="1" customWidth="1"/>
    <col min="15367" max="15368" width="11" style="1" customWidth="1"/>
    <col min="15369" max="15613" width="11" style="1"/>
    <col min="15614" max="15614" width="43.625" style="1" customWidth="1"/>
    <col min="15615" max="15617" width="11" style="1"/>
    <col min="15618" max="15618" width="6.25" style="1" bestFit="1" customWidth="1"/>
    <col min="15619" max="15619" width="11" style="1"/>
    <col min="15620" max="15620" width="7.25" style="1" bestFit="1" customWidth="1"/>
    <col min="15621" max="15621" width="15" style="1" customWidth="1"/>
    <col min="15622" max="15622" width="8" style="1" customWidth="1"/>
    <col min="15623" max="15624" width="11" style="1" customWidth="1"/>
    <col min="15625" max="15869" width="11" style="1"/>
    <col min="15870" max="15870" width="43.625" style="1" customWidth="1"/>
    <col min="15871" max="15873" width="11" style="1"/>
    <col min="15874" max="15874" width="6.25" style="1" bestFit="1" customWidth="1"/>
    <col min="15875" max="15875" width="11" style="1"/>
    <col min="15876" max="15876" width="7.25" style="1" bestFit="1" customWidth="1"/>
    <col min="15877" max="15877" width="15" style="1" customWidth="1"/>
    <col min="15878" max="15878" width="8" style="1" customWidth="1"/>
    <col min="15879" max="15880" width="11" style="1" customWidth="1"/>
    <col min="15881" max="16125" width="11" style="1"/>
    <col min="16126" max="16126" width="43.625" style="1" customWidth="1"/>
    <col min="16127" max="16129" width="11" style="1"/>
    <col min="16130" max="16130" width="6.25" style="1" bestFit="1" customWidth="1"/>
    <col min="16131" max="16131" width="11" style="1"/>
    <col min="16132" max="16132" width="7.25" style="1" bestFit="1" customWidth="1"/>
    <col min="16133" max="16133" width="15" style="1" customWidth="1"/>
    <col min="16134" max="16134" width="8" style="1" customWidth="1"/>
    <col min="16135" max="16136" width="11" style="1" customWidth="1"/>
    <col min="16137" max="16384" width="11" style="1"/>
  </cols>
  <sheetData>
    <row r="1" spans="1:30" ht="15.75" x14ac:dyDescent="0.25">
      <c r="B1" s="2"/>
      <c r="C1" s="110" t="s">
        <v>407</v>
      </c>
      <c r="D1" s="110"/>
      <c r="E1" s="110"/>
      <c r="F1" s="110"/>
      <c r="G1" s="110"/>
      <c r="H1" s="110"/>
      <c r="I1" s="110"/>
    </row>
    <row r="2" spans="1:30" ht="15.75" x14ac:dyDescent="0.25">
      <c r="A2" s="111" t="s">
        <v>0</v>
      </c>
      <c r="B2" s="111"/>
      <c r="C2" s="110" t="s">
        <v>396</v>
      </c>
      <c r="D2" s="110"/>
      <c r="E2" s="110"/>
      <c r="F2" s="110"/>
      <c r="G2" s="110"/>
      <c r="H2" s="110"/>
      <c r="I2" s="110"/>
    </row>
    <row r="3" spans="1:30" ht="15.75" x14ac:dyDescent="0.25">
      <c r="A3" s="111" t="s">
        <v>1</v>
      </c>
      <c r="B3" s="111"/>
      <c r="C3" s="110" t="s">
        <v>397</v>
      </c>
      <c r="D3" s="110"/>
      <c r="E3" s="110"/>
      <c r="F3" s="110"/>
      <c r="G3" s="110"/>
      <c r="H3" s="110"/>
      <c r="I3" s="110"/>
    </row>
    <row r="4" spans="1:30" ht="16.5" thickBot="1" x14ac:dyDescent="0.3">
      <c r="B4" s="2" t="s">
        <v>3</v>
      </c>
      <c r="C4" s="112"/>
      <c r="D4" s="112"/>
      <c r="E4" s="112"/>
      <c r="F4" s="112"/>
      <c r="G4" s="112"/>
      <c r="H4" s="112"/>
      <c r="I4" s="112"/>
    </row>
    <row r="5" spans="1:30" x14ac:dyDescent="0.2">
      <c r="A5" s="104" t="s">
        <v>4</v>
      </c>
      <c r="B5" s="105"/>
      <c r="C5" s="106" t="s">
        <v>5</v>
      </c>
      <c r="D5" s="107"/>
      <c r="E5" s="107"/>
      <c r="F5" s="108" t="s">
        <v>6</v>
      </c>
      <c r="G5" s="106" t="s">
        <v>7</v>
      </c>
      <c r="H5" s="107"/>
      <c r="I5" s="105"/>
    </row>
    <row r="6" spans="1:30" ht="13.5" thickBot="1" x14ac:dyDescent="0.25">
      <c r="A6" s="3" t="s">
        <v>8</v>
      </c>
      <c r="B6" s="4" t="s">
        <v>9</v>
      </c>
      <c r="C6" s="5" t="s">
        <v>10</v>
      </c>
      <c r="D6" s="6" t="s">
        <v>11</v>
      </c>
      <c r="E6" s="6" t="s">
        <v>12</v>
      </c>
      <c r="F6" s="109"/>
      <c r="G6" s="5" t="s">
        <v>13</v>
      </c>
      <c r="H6" s="6" t="s">
        <v>14</v>
      </c>
      <c r="I6" s="7" t="s">
        <v>15</v>
      </c>
    </row>
    <row r="7" spans="1:30" x14ac:dyDescent="0.2">
      <c r="A7" s="8"/>
      <c r="B7" s="9" t="s">
        <v>16</v>
      </c>
      <c r="C7" s="10">
        <f>SUM(C8+C12)</f>
        <v>65857000000</v>
      </c>
      <c r="D7" s="10">
        <f>SUM(D8+D12)</f>
        <v>0</v>
      </c>
      <c r="E7" s="11">
        <f>SUM(C7:D7)</f>
        <v>65857000000</v>
      </c>
      <c r="F7" s="12">
        <f>IF(OR(E7=0,E$7=0),0,E7/E$7)*100</f>
        <v>100</v>
      </c>
      <c r="G7" s="10">
        <f>SUM(G8+G12)</f>
        <v>25668956188</v>
      </c>
      <c r="H7" s="13">
        <f t="shared" ref="H7:H92" si="0">IF(OR(G7=0,E7=0),0,G7/E7)*100</f>
        <v>38.976807610428651</v>
      </c>
      <c r="I7" s="12">
        <f>SUM(E7-G7)</f>
        <v>40188043812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x14ac:dyDescent="0.2">
      <c r="A8" s="15">
        <v>1</v>
      </c>
      <c r="B8" s="16" t="s">
        <v>17</v>
      </c>
      <c r="C8" s="17">
        <f>SUM(C9:C11)</f>
        <v>0</v>
      </c>
      <c r="D8" s="17">
        <f>SUM(D9:D11)</f>
        <v>0</v>
      </c>
      <c r="E8" s="18">
        <f>SUM(C8:D8)</f>
        <v>0</v>
      </c>
      <c r="F8" s="19">
        <f>IF(OR(E8=0,E$7=0),0,E8/E$7)*100</f>
        <v>0</v>
      </c>
      <c r="G8" s="17">
        <f>SUM(G9:G11)</f>
        <v>15297340297</v>
      </c>
      <c r="H8" s="20">
        <f t="shared" si="0"/>
        <v>0</v>
      </c>
      <c r="I8" s="19">
        <f t="shared" ref="I8:I93" si="1">SUM(E8-G8)</f>
        <v>-15297340297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idden="1" x14ac:dyDescent="0.2">
      <c r="A9" s="15">
        <v>101</v>
      </c>
      <c r="B9" s="21" t="s">
        <v>18</v>
      </c>
      <c r="C9" s="22"/>
      <c r="D9" s="22"/>
      <c r="E9" s="23">
        <f t="shared" ref="E9:E94" si="2">SUM(C9:D9)</f>
        <v>0</v>
      </c>
      <c r="F9" s="24">
        <f t="shared" ref="F9:F94" si="3">IF(OR(E9=0,E$7=0),0,E9/E$7)*100</f>
        <v>0</v>
      </c>
      <c r="G9" s="22"/>
      <c r="H9" s="25">
        <f t="shared" si="0"/>
        <v>0</v>
      </c>
      <c r="I9" s="24">
        <f t="shared" si="1"/>
        <v>0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idden="1" x14ac:dyDescent="0.2">
      <c r="A10" s="15">
        <v>102</v>
      </c>
      <c r="B10" s="21" t="s">
        <v>19</v>
      </c>
      <c r="C10" s="22"/>
      <c r="D10" s="22"/>
      <c r="E10" s="23">
        <f t="shared" si="2"/>
        <v>0</v>
      </c>
      <c r="F10" s="24">
        <f t="shared" si="3"/>
        <v>0</v>
      </c>
      <c r="G10" s="22"/>
      <c r="H10" s="25">
        <f t="shared" si="0"/>
        <v>0</v>
      </c>
      <c r="I10" s="24">
        <f t="shared" si="1"/>
        <v>0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x14ac:dyDescent="0.2">
      <c r="A11" s="15">
        <v>103</v>
      </c>
      <c r="B11" s="21" t="s">
        <v>17</v>
      </c>
      <c r="C11" s="22"/>
      <c r="D11" s="22"/>
      <c r="E11" s="23">
        <f t="shared" si="2"/>
        <v>0</v>
      </c>
      <c r="F11" s="24">
        <f t="shared" si="3"/>
        <v>0</v>
      </c>
      <c r="G11" s="22">
        <v>15297340297</v>
      </c>
      <c r="H11" s="25">
        <f t="shared" si="0"/>
        <v>0</v>
      </c>
      <c r="I11" s="24">
        <f t="shared" si="1"/>
        <v>-15297340297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x14ac:dyDescent="0.2">
      <c r="A12" s="15">
        <v>2</v>
      </c>
      <c r="B12" s="26" t="s">
        <v>20</v>
      </c>
      <c r="C12" s="17">
        <f>SUM(C13+C218+C300)</f>
        <v>65857000000</v>
      </c>
      <c r="D12" s="17">
        <f>SUM(D13+D218+D300)</f>
        <v>0</v>
      </c>
      <c r="E12" s="18">
        <f t="shared" si="2"/>
        <v>65857000000</v>
      </c>
      <c r="F12" s="19">
        <f t="shared" si="3"/>
        <v>100</v>
      </c>
      <c r="G12" s="17">
        <f>SUM(G13+G218+G300)</f>
        <v>10371615891</v>
      </c>
      <c r="H12" s="20">
        <f t="shared" si="0"/>
        <v>15.748691697162032</v>
      </c>
      <c r="I12" s="19">
        <f t="shared" si="1"/>
        <v>55485384109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x14ac:dyDescent="0.2">
      <c r="A13" s="15">
        <v>21</v>
      </c>
      <c r="B13" s="26" t="s">
        <v>21</v>
      </c>
      <c r="C13" s="17">
        <f>SUM(C14+C31+C214)</f>
        <v>65836000000</v>
      </c>
      <c r="D13" s="17">
        <f>SUM(D14+D31+D214)</f>
        <v>0</v>
      </c>
      <c r="E13" s="18">
        <f t="shared" si="2"/>
        <v>65836000000</v>
      </c>
      <c r="F13" s="19">
        <f t="shared" si="3"/>
        <v>99.968112729094855</v>
      </c>
      <c r="G13" s="17">
        <f>SUM(G14+G31+G214)</f>
        <v>10324245927</v>
      </c>
      <c r="H13" s="20">
        <f t="shared" si="0"/>
        <v>15.681763665775565</v>
      </c>
      <c r="I13" s="19">
        <f t="shared" si="1"/>
        <v>55511754073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idden="1" x14ac:dyDescent="0.2">
      <c r="A14" s="15">
        <v>211</v>
      </c>
      <c r="B14" s="27" t="s">
        <v>22</v>
      </c>
      <c r="C14" s="22">
        <f>SUM(C15:C30)</f>
        <v>0</v>
      </c>
      <c r="D14" s="22">
        <f>SUM(D15:D30)</f>
        <v>0</v>
      </c>
      <c r="E14" s="23">
        <f t="shared" si="2"/>
        <v>0</v>
      </c>
      <c r="F14" s="24">
        <f t="shared" si="3"/>
        <v>0</v>
      </c>
      <c r="G14" s="22">
        <f>SUM(G15:G30)</f>
        <v>0</v>
      </c>
      <c r="H14" s="25">
        <f t="shared" si="0"/>
        <v>0</v>
      </c>
      <c r="I14" s="24">
        <f t="shared" si="1"/>
        <v>0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idden="1" x14ac:dyDescent="0.2">
      <c r="A15" s="15">
        <v>21101</v>
      </c>
      <c r="B15" s="28" t="s">
        <v>23</v>
      </c>
      <c r="C15" s="22"/>
      <c r="D15" s="22"/>
      <c r="E15" s="23">
        <f t="shared" si="2"/>
        <v>0</v>
      </c>
      <c r="F15" s="24">
        <f t="shared" si="3"/>
        <v>0</v>
      </c>
      <c r="G15" s="22"/>
      <c r="H15" s="25">
        <f t="shared" si="0"/>
        <v>0</v>
      </c>
      <c r="I15" s="24">
        <f t="shared" si="1"/>
        <v>0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idden="1" x14ac:dyDescent="0.2">
      <c r="A16" s="15">
        <v>21102</v>
      </c>
      <c r="B16" s="28" t="s">
        <v>24</v>
      </c>
      <c r="C16" s="22"/>
      <c r="D16" s="22"/>
      <c r="E16" s="23">
        <f t="shared" si="2"/>
        <v>0</v>
      </c>
      <c r="F16" s="24">
        <f t="shared" si="3"/>
        <v>0</v>
      </c>
      <c r="G16" s="22"/>
      <c r="H16" s="25">
        <f t="shared" si="0"/>
        <v>0</v>
      </c>
      <c r="I16" s="24">
        <f t="shared" si="1"/>
        <v>0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idden="1" x14ac:dyDescent="0.2">
      <c r="A17" s="15">
        <v>21103</v>
      </c>
      <c r="B17" s="28" t="s">
        <v>25</v>
      </c>
      <c r="C17" s="22"/>
      <c r="D17" s="22"/>
      <c r="E17" s="23">
        <f t="shared" si="2"/>
        <v>0</v>
      </c>
      <c r="F17" s="24">
        <f t="shared" si="3"/>
        <v>0</v>
      </c>
      <c r="G17" s="22"/>
      <c r="H17" s="25">
        <f t="shared" si="0"/>
        <v>0</v>
      </c>
      <c r="I17" s="24">
        <f t="shared" si="1"/>
        <v>0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idden="1" x14ac:dyDescent="0.2">
      <c r="A18" s="15">
        <v>21104</v>
      </c>
      <c r="B18" s="28" t="s">
        <v>26</v>
      </c>
      <c r="C18" s="22"/>
      <c r="D18" s="22"/>
      <c r="E18" s="23">
        <f t="shared" si="2"/>
        <v>0</v>
      </c>
      <c r="F18" s="24">
        <f t="shared" si="3"/>
        <v>0</v>
      </c>
      <c r="G18" s="22"/>
      <c r="H18" s="25">
        <f t="shared" si="0"/>
        <v>0</v>
      </c>
      <c r="I18" s="24">
        <f t="shared" si="1"/>
        <v>0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idden="1" x14ac:dyDescent="0.2">
      <c r="A19" s="15">
        <v>21105</v>
      </c>
      <c r="B19" s="28" t="s">
        <v>27</v>
      </c>
      <c r="C19" s="22"/>
      <c r="D19" s="22"/>
      <c r="E19" s="23">
        <f t="shared" si="2"/>
        <v>0</v>
      </c>
      <c r="F19" s="24">
        <f t="shared" si="3"/>
        <v>0</v>
      </c>
      <c r="G19" s="22"/>
      <c r="H19" s="25">
        <f t="shared" si="0"/>
        <v>0</v>
      </c>
      <c r="I19" s="24">
        <f t="shared" si="1"/>
        <v>0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idden="1" x14ac:dyDescent="0.2">
      <c r="A20" s="15">
        <v>21106</v>
      </c>
      <c r="B20" s="28" t="s">
        <v>28</v>
      </c>
      <c r="C20" s="22"/>
      <c r="D20" s="22"/>
      <c r="E20" s="23">
        <f t="shared" si="2"/>
        <v>0</v>
      </c>
      <c r="F20" s="24">
        <f t="shared" si="3"/>
        <v>0</v>
      </c>
      <c r="G20" s="22"/>
      <c r="H20" s="25">
        <f t="shared" si="0"/>
        <v>0</v>
      </c>
      <c r="I20" s="24">
        <f t="shared" si="1"/>
        <v>0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idden="1" x14ac:dyDescent="0.2">
      <c r="A21" s="15">
        <v>21107</v>
      </c>
      <c r="B21" s="28" t="s">
        <v>29</v>
      </c>
      <c r="C21" s="22"/>
      <c r="D21" s="22"/>
      <c r="E21" s="23">
        <f t="shared" si="2"/>
        <v>0</v>
      </c>
      <c r="F21" s="24">
        <f t="shared" si="3"/>
        <v>0</v>
      </c>
      <c r="G21" s="22"/>
      <c r="H21" s="25">
        <f t="shared" si="0"/>
        <v>0</v>
      </c>
      <c r="I21" s="24">
        <f t="shared" si="1"/>
        <v>0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idden="1" x14ac:dyDescent="0.2">
      <c r="A22" s="15">
        <v>21108</v>
      </c>
      <c r="B22" s="28" t="s">
        <v>30</v>
      </c>
      <c r="C22" s="22"/>
      <c r="D22" s="22"/>
      <c r="E22" s="23">
        <f t="shared" si="2"/>
        <v>0</v>
      </c>
      <c r="F22" s="24">
        <f t="shared" si="3"/>
        <v>0</v>
      </c>
      <c r="G22" s="22"/>
      <c r="H22" s="25">
        <f t="shared" si="0"/>
        <v>0</v>
      </c>
      <c r="I22" s="24">
        <f t="shared" si="1"/>
        <v>0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idden="1" x14ac:dyDescent="0.2">
      <c r="A23" s="15">
        <v>21109</v>
      </c>
      <c r="B23" s="28" t="s">
        <v>31</v>
      </c>
      <c r="C23" s="22"/>
      <c r="D23" s="22"/>
      <c r="E23" s="23">
        <f t="shared" si="2"/>
        <v>0</v>
      </c>
      <c r="F23" s="24">
        <f t="shared" si="3"/>
        <v>0</v>
      </c>
      <c r="G23" s="22"/>
      <c r="H23" s="25">
        <f t="shared" si="0"/>
        <v>0</v>
      </c>
      <c r="I23" s="24">
        <f t="shared" si="1"/>
        <v>0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idden="1" x14ac:dyDescent="0.2">
      <c r="A24" s="15">
        <v>21110</v>
      </c>
      <c r="B24" s="28" t="s">
        <v>32</v>
      </c>
      <c r="C24" s="22"/>
      <c r="D24" s="22"/>
      <c r="E24" s="23">
        <f t="shared" si="2"/>
        <v>0</v>
      </c>
      <c r="F24" s="24">
        <f t="shared" si="3"/>
        <v>0</v>
      </c>
      <c r="G24" s="22"/>
      <c r="H24" s="25">
        <f t="shared" si="0"/>
        <v>0</v>
      </c>
      <c r="I24" s="24">
        <f t="shared" si="1"/>
        <v>0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idden="1" x14ac:dyDescent="0.2">
      <c r="A25" s="15">
        <v>21113</v>
      </c>
      <c r="B25" s="28" t="s">
        <v>33</v>
      </c>
      <c r="C25" s="22"/>
      <c r="D25" s="22"/>
      <c r="E25" s="23">
        <f>SUM(C25:D25)</f>
        <v>0</v>
      </c>
      <c r="F25" s="24">
        <f t="shared" si="3"/>
        <v>0</v>
      </c>
      <c r="G25" s="22"/>
      <c r="H25" s="25">
        <f>IF(OR(G25=0,E25=0),0,G25/E25)*100</f>
        <v>0</v>
      </c>
      <c r="I25" s="24">
        <f>SUM(E25-G25)</f>
        <v>0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idden="1" x14ac:dyDescent="0.2">
      <c r="A26" s="15">
        <v>21114</v>
      </c>
      <c r="B26" s="28" t="s">
        <v>34</v>
      </c>
      <c r="C26" s="22"/>
      <c r="D26" s="22"/>
      <c r="E26" s="23">
        <f t="shared" si="2"/>
        <v>0</v>
      </c>
      <c r="F26" s="24">
        <f t="shared" si="3"/>
        <v>0</v>
      </c>
      <c r="G26" s="22"/>
      <c r="H26" s="25">
        <f t="shared" si="0"/>
        <v>0</v>
      </c>
      <c r="I26" s="24">
        <f t="shared" si="1"/>
        <v>0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</row>
    <row r="27" spans="1:30" hidden="1" x14ac:dyDescent="0.2">
      <c r="A27" s="15">
        <v>21115</v>
      </c>
      <c r="B27" s="28" t="s">
        <v>35</v>
      </c>
      <c r="C27" s="22"/>
      <c r="D27" s="22"/>
      <c r="E27" s="23">
        <f t="shared" si="2"/>
        <v>0</v>
      </c>
      <c r="F27" s="24">
        <f t="shared" si="3"/>
        <v>0</v>
      </c>
      <c r="G27" s="22"/>
      <c r="H27" s="25">
        <f t="shared" si="0"/>
        <v>0</v>
      </c>
      <c r="I27" s="24">
        <f t="shared" si="1"/>
        <v>0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</row>
    <row r="28" spans="1:30" ht="25.5" hidden="1" x14ac:dyDescent="0.2">
      <c r="A28" s="15">
        <v>21116</v>
      </c>
      <c r="B28" s="29" t="s">
        <v>36</v>
      </c>
      <c r="C28" s="22"/>
      <c r="D28" s="22"/>
      <c r="E28" s="23">
        <f t="shared" si="2"/>
        <v>0</v>
      </c>
      <c r="F28" s="24">
        <f t="shared" si="3"/>
        <v>0</v>
      </c>
      <c r="G28" s="22"/>
      <c r="H28" s="25">
        <f t="shared" si="0"/>
        <v>0</v>
      </c>
      <c r="I28" s="24">
        <f t="shared" si="1"/>
        <v>0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</row>
    <row r="29" spans="1:30" hidden="1" x14ac:dyDescent="0.2">
      <c r="A29" s="15">
        <v>21117</v>
      </c>
      <c r="B29" s="29" t="s">
        <v>37</v>
      </c>
      <c r="C29" s="22"/>
      <c r="D29" s="22"/>
      <c r="E29" s="23">
        <f t="shared" si="2"/>
        <v>0</v>
      </c>
      <c r="F29" s="24">
        <f t="shared" si="3"/>
        <v>0</v>
      </c>
      <c r="G29" s="22"/>
      <c r="H29" s="25">
        <f t="shared" si="0"/>
        <v>0</v>
      </c>
      <c r="I29" s="24">
        <f t="shared" si="1"/>
        <v>0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</row>
    <row r="30" spans="1:30" hidden="1" x14ac:dyDescent="0.2">
      <c r="A30" s="15">
        <v>21199</v>
      </c>
      <c r="B30" s="29" t="s">
        <v>38</v>
      </c>
      <c r="C30" s="22"/>
      <c r="D30" s="22"/>
      <c r="E30" s="23">
        <f t="shared" si="2"/>
        <v>0</v>
      </c>
      <c r="F30" s="24">
        <f t="shared" si="3"/>
        <v>0</v>
      </c>
      <c r="G30" s="22"/>
      <c r="H30" s="25">
        <f t="shared" si="0"/>
        <v>0</v>
      </c>
      <c r="I30" s="24">
        <f t="shared" si="1"/>
        <v>0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</row>
    <row r="31" spans="1:30" hidden="1" x14ac:dyDescent="0.2">
      <c r="A31" s="15">
        <v>212</v>
      </c>
      <c r="B31" s="27" t="s">
        <v>39</v>
      </c>
      <c r="C31" s="22">
        <f>SUM(C32+C34+C107+C111+C163+C172+C204+C206+C207+C210+C211+C212+C213)</f>
        <v>65836000000</v>
      </c>
      <c r="D31" s="22">
        <f>SUM(D32+D34+D107+D111+D163+D172+D204+D206+D207+D210+D211+D212+D213)</f>
        <v>0</v>
      </c>
      <c r="E31" s="23">
        <f t="shared" si="2"/>
        <v>65836000000</v>
      </c>
      <c r="F31" s="24">
        <f t="shared" si="3"/>
        <v>99.968112729094855</v>
      </c>
      <c r="G31" s="22">
        <f>SUM(G32+G34+G107+G111+G163+G172+G204+G206+G207+G210+G211+G212+G213)</f>
        <v>10324245927</v>
      </c>
      <c r="H31" s="25">
        <f t="shared" si="0"/>
        <v>15.681763665775565</v>
      </c>
      <c r="I31" s="24">
        <f t="shared" si="1"/>
        <v>55511754073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</row>
    <row r="32" spans="1:30" hidden="1" x14ac:dyDescent="0.2">
      <c r="A32" s="15">
        <v>21201</v>
      </c>
      <c r="B32" s="30" t="s">
        <v>40</v>
      </c>
      <c r="C32" s="22">
        <f>SUM(C33)</f>
        <v>0</v>
      </c>
      <c r="D32" s="22">
        <f>SUM(D33)</f>
        <v>0</v>
      </c>
      <c r="E32" s="23">
        <f t="shared" si="2"/>
        <v>0</v>
      </c>
      <c r="F32" s="24">
        <f t="shared" si="3"/>
        <v>0</v>
      </c>
      <c r="G32" s="22">
        <f>SUM(G33)</f>
        <v>0</v>
      </c>
      <c r="H32" s="25">
        <f t="shared" si="0"/>
        <v>0</v>
      </c>
      <c r="I32" s="24">
        <f t="shared" si="1"/>
        <v>0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</row>
    <row r="33" spans="1:30" hidden="1" x14ac:dyDescent="0.2">
      <c r="A33" s="15">
        <v>2120102</v>
      </c>
      <c r="B33" s="30" t="s">
        <v>41</v>
      </c>
      <c r="C33" s="22"/>
      <c r="D33" s="22"/>
      <c r="E33" s="23">
        <f t="shared" si="2"/>
        <v>0</v>
      </c>
      <c r="F33" s="24">
        <f t="shared" si="3"/>
        <v>0</v>
      </c>
      <c r="G33" s="22"/>
      <c r="H33" s="25">
        <f t="shared" si="0"/>
        <v>0</v>
      </c>
      <c r="I33" s="24">
        <f t="shared" si="1"/>
        <v>0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</row>
    <row r="34" spans="1:30" hidden="1" x14ac:dyDescent="0.2">
      <c r="A34" s="15">
        <v>21202</v>
      </c>
      <c r="B34" s="21" t="s">
        <v>42</v>
      </c>
      <c r="C34" s="22">
        <f>SUM(C35+C60+C86+C91)</f>
        <v>0</v>
      </c>
      <c r="D34" s="22">
        <f>SUM(D35+D60+D86+D91)</f>
        <v>0</v>
      </c>
      <c r="E34" s="23">
        <f t="shared" si="2"/>
        <v>0</v>
      </c>
      <c r="F34" s="24">
        <f t="shared" si="3"/>
        <v>0</v>
      </c>
      <c r="G34" s="22">
        <f>SUM(G35+G60+G86+G91)</f>
        <v>0</v>
      </c>
      <c r="H34" s="25">
        <f t="shared" si="0"/>
        <v>0</v>
      </c>
      <c r="I34" s="24">
        <f t="shared" si="1"/>
        <v>0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</row>
    <row r="35" spans="1:30" hidden="1" x14ac:dyDescent="0.2">
      <c r="A35" s="15">
        <v>2120201</v>
      </c>
      <c r="B35" s="21" t="s">
        <v>43</v>
      </c>
      <c r="C35" s="22">
        <f>SUM(C52:C59)+C46+C36</f>
        <v>0</v>
      </c>
      <c r="D35" s="22">
        <f>SUM(D52:D59)+D46+D36</f>
        <v>0</v>
      </c>
      <c r="E35" s="23">
        <f t="shared" si="2"/>
        <v>0</v>
      </c>
      <c r="F35" s="24">
        <f t="shared" si="3"/>
        <v>0</v>
      </c>
      <c r="G35" s="22">
        <f>SUM(G52:G59)+G46+G36</f>
        <v>0</v>
      </c>
      <c r="H35" s="25">
        <f t="shared" si="0"/>
        <v>0</v>
      </c>
      <c r="I35" s="24">
        <f t="shared" si="1"/>
        <v>0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</row>
    <row r="36" spans="1:30" hidden="1" x14ac:dyDescent="0.2">
      <c r="A36" s="15">
        <v>212020101</v>
      </c>
      <c r="B36" s="21" t="s">
        <v>44</v>
      </c>
      <c r="C36" s="22">
        <f>SUM(C37+C40+C44+C45)</f>
        <v>0</v>
      </c>
      <c r="D36" s="22">
        <f>SUM(D37+D40+D44+D45)</f>
        <v>0</v>
      </c>
      <c r="E36" s="23">
        <f t="shared" si="2"/>
        <v>0</v>
      </c>
      <c r="F36" s="24">
        <f t="shared" si="3"/>
        <v>0</v>
      </c>
      <c r="G36" s="22">
        <f>SUM(G37+G40+G44+G45)</f>
        <v>0</v>
      </c>
      <c r="H36" s="25">
        <f t="shared" si="0"/>
        <v>0</v>
      </c>
      <c r="I36" s="24">
        <f t="shared" si="1"/>
        <v>0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</row>
    <row r="37" spans="1:30" hidden="1" x14ac:dyDescent="0.2">
      <c r="A37" s="15">
        <v>21202010101</v>
      </c>
      <c r="B37" s="21" t="s">
        <v>45</v>
      </c>
      <c r="C37" s="22">
        <f>SUM(C38:C39)</f>
        <v>0</v>
      </c>
      <c r="D37" s="22">
        <f>SUM(D38:D39)</f>
        <v>0</v>
      </c>
      <c r="E37" s="23">
        <f t="shared" si="2"/>
        <v>0</v>
      </c>
      <c r="F37" s="24">
        <f t="shared" si="3"/>
        <v>0</v>
      </c>
      <c r="G37" s="22">
        <f>SUM(G38:G39)</f>
        <v>0</v>
      </c>
      <c r="H37" s="25">
        <f t="shared" si="0"/>
        <v>0</v>
      </c>
      <c r="I37" s="24">
        <f t="shared" si="1"/>
        <v>0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hidden="1" x14ac:dyDescent="0.2">
      <c r="A38" s="15">
        <v>212020101011</v>
      </c>
      <c r="B38" s="21" t="s">
        <v>46</v>
      </c>
      <c r="C38" s="22"/>
      <c r="D38" s="22"/>
      <c r="E38" s="23">
        <f t="shared" si="2"/>
        <v>0</v>
      </c>
      <c r="F38" s="24">
        <f t="shared" si="3"/>
        <v>0</v>
      </c>
      <c r="G38" s="22"/>
      <c r="H38" s="25">
        <f t="shared" si="0"/>
        <v>0</v>
      </c>
      <c r="I38" s="24">
        <f t="shared" si="1"/>
        <v>0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hidden="1" x14ac:dyDescent="0.2">
      <c r="A39" s="15">
        <v>212020101012</v>
      </c>
      <c r="B39" s="21" t="s">
        <v>47</v>
      </c>
      <c r="C39" s="22"/>
      <c r="D39" s="22"/>
      <c r="E39" s="23">
        <f t="shared" si="2"/>
        <v>0</v>
      </c>
      <c r="F39" s="24">
        <f t="shared" si="3"/>
        <v>0</v>
      </c>
      <c r="G39" s="22"/>
      <c r="H39" s="25">
        <f t="shared" si="0"/>
        <v>0</v>
      </c>
      <c r="I39" s="24">
        <f t="shared" si="1"/>
        <v>0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hidden="1" x14ac:dyDescent="0.2">
      <c r="A40" s="15">
        <v>21202010103</v>
      </c>
      <c r="B40" s="21" t="s">
        <v>48</v>
      </c>
      <c r="C40" s="22">
        <f>SUM(C41:C43)</f>
        <v>0</v>
      </c>
      <c r="D40" s="22">
        <f>SUM(D41:D43)</f>
        <v>0</v>
      </c>
      <c r="E40" s="23">
        <f t="shared" si="2"/>
        <v>0</v>
      </c>
      <c r="F40" s="24">
        <f t="shared" si="3"/>
        <v>0</v>
      </c>
      <c r="G40" s="22">
        <f>SUM(G41:G43)</f>
        <v>0</v>
      </c>
      <c r="H40" s="25">
        <f t="shared" si="0"/>
        <v>0</v>
      </c>
      <c r="I40" s="24">
        <f t="shared" si="1"/>
        <v>0</v>
      </c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hidden="1" x14ac:dyDescent="0.2">
      <c r="A41" s="15">
        <v>212020101031</v>
      </c>
      <c r="B41" s="21" t="s">
        <v>49</v>
      </c>
      <c r="C41" s="22"/>
      <c r="D41" s="22"/>
      <c r="E41" s="23">
        <f t="shared" si="2"/>
        <v>0</v>
      </c>
      <c r="F41" s="24">
        <f t="shared" si="3"/>
        <v>0</v>
      </c>
      <c r="G41" s="22"/>
      <c r="H41" s="25">
        <f t="shared" si="0"/>
        <v>0</v>
      </c>
      <c r="I41" s="24">
        <f t="shared" si="1"/>
        <v>0</v>
      </c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hidden="1" x14ac:dyDescent="0.2">
      <c r="A42" s="15">
        <v>212020101032</v>
      </c>
      <c r="B42" s="21" t="s">
        <v>50</v>
      </c>
      <c r="C42" s="22"/>
      <c r="D42" s="22"/>
      <c r="E42" s="23">
        <f t="shared" si="2"/>
        <v>0</v>
      </c>
      <c r="F42" s="24">
        <f t="shared" si="3"/>
        <v>0</v>
      </c>
      <c r="G42" s="22"/>
      <c r="H42" s="25">
        <f t="shared" si="0"/>
        <v>0</v>
      </c>
      <c r="I42" s="24">
        <f t="shared" si="1"/>
        <v>0</v>
      </c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</row>
    <row r="43" spans="1:30" hidden="1" x14ac:dyDescent="0.2">
      <c r="A43" s="15">
        <v>212020101033</v>
      </c>
      <c r="B43" s="21" t="s">
        <v>51</v>
      </c>
      <c r="C43" s="22"/>
      <c r="D43" s="22"/>
      <c r="E43" s="23">
        <f t="shared" si="2"/>
        <v>0</v>
      </c>
      <c r="F43" s="24">
        <f t="shared" si="3"/>
        <v>0</v>
      </c>
      <c r="G43" s="22"/>
      <c r="H43" s="25">
        <f t="shared" si="0"/>
        <v>0</v>
      </c>
      <c r="I43" s="24">
        <f t="shared" si="1"/>
        <v>0</v>
      </c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</row>
    <row r="44" spans="1:30" hidden="1" x14ac:dyDescent="0.2">
      <c r="A44" s="15">
        <v>21202010104</v>
      </c>
      <c r="B44" s="21" t="s">
        <v>52</v>
      </c>
      <c r="C44" s="22"/>
      <c r="D44" s="22"/>
      <c r="E44" s="23">
        <f t="shared" si="2"/>
        <v>0</v>
      </c>
      <c r="F44" s="24">
        <f t="shared" si="3"/>
        <v>0</v>
      </c>
      <c r="G44" s="22"/>
      <c r="H44" s="25">
        <f t="shared" si="0"/>
        <v>0</v>
      </c>
      <c r="I44" s="24">
        <f t="shared" si="1"/>
        <v>0</v>
      </c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</row>
    <row r="45" spans="1:30" hidden="1" x14ac:dyDescent="0.2">
      <c r="A45" s="15">
        <v>21102010105</v>
      </c>
      <c r="B45" s="21" t="s">
        <v>53</v>
      </c>
      <c r="C45" s="22"/>
      <c r="D45" s="22"/>
      <c r="E45" s="23">
        <f t="shared" si="2"/>
        <v>0</v>
      </c>
      <c r="F45" s="24">
        <f t="shared" si="3"/>
        <v>0</v>
      </c>
      <c r="G45" s="22"/>
      <c r="H45" s="25">
        <f t="shared" si="0"/>
        <v>0</v>
      </c>
      <c r="I45" s="24">
        <f t="shared" si="1"/>
        <v>0</v>
      </c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</row>
    <row r="46" spans="1:30" hidden="1" x14ac:dyDescent="0.2">
      <c r="A46" s="15">
        <v>212020102</v>
      </c>
      <c r="B46" s="21" t="s">
        <v>54</v>
      </c>
      <c r="C46" s="22">
        <f>SUM(C47)</f>
        <v>0</v>
      </c>
      <c r="D46" s="22">
        <f>SUM(D47)</f>
        <v>0</v>
      </c>
      <c r="E46" s="23">
        <f t="shared" si="2"/>
        <v>0</v>
      </c>
      <c r="F46" s="24">
        <f t="shared" si="3"/>
        <v>0</v>
      </c>
      <c r="G46" s="22">
        <f>SUM(G47)</f>
        <v>0</v>
      </c>
      <c r="H46" s="25">
        <f t="shared" si="0"/>
        <v>0</v>
      </c>
      <c r="I46" s="24">
        <f t="shared" si="1"/>
        <v>0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</row>
    <row r="47" spans="1:30" hidden="1" x14ac:dyDescent="0.2">
      <c r="A47" s="15">
        <v>21202010201</v>
      </c>
      <c r="B47" s="21" t="s">
        <v>54</v>
      </c>
      <c r="C47" s="22">
        <f>SUM(C48:C51)</f>
        <v>0</v>
      </c>
      <c r="D47" s="22">
        <f>SUM(D48:D51)</f>
        <v>0</v>
      </c>
      <c r="E47" s="23">
        <f t="shared" si="2"/>
        <v>0</v>
      </c>
      <c r="F47" s="24">
        <f t="shared" si="3"/>
        <v>0</v>
      </c>
      <c r="G47" s="22">
        <f>SUM(G48:G51)</f>
        <v>0</v>
      </c>
      <c r="H47" s="25">
        <f t="shared" si="0"/>
        <v>0</v>
      </c>
      <c r="I47" s="24">
        <f t="shared" si="1"/>
        <v>0</v>
      </c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</row>
    <row r="48" spans="1:30" hidden="1" x14ac:dyDescent="0.2">
      <c r="A48" s="15">
        <v>212020102013</v>
      </c>
      <c r="B48" s="21" t="s">
        <v>55</v>
      </c>
      <c r="C48" s="22"/>
      <c r="D48" s="22"/>
      <c r="E48" s="23">
        <f t="shared" si="2"/>
        <v>0</v>
      </c>
      <c r="F48" s="24">
        <f t="shared" si="3"/>
        <v>0</v>
      </c>
      <c r="G48" s="22"/>
      <c r="H48" s="25">
        <f t="shared" si="0"/>
        <v>0</v>
      </c>
      <c r="I48" s="24">
        <f t="shared" si="1"/>
        <v>0</v>
      </c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</row>
    <row r="49" spans="1:30" hidden="1" x14ac:dyDescent="0.2">
      <c r="A49" s="15">
        <v>212020102014</v>
      </c>
      <c r="B49" s="21" t="s">
        <v>56</v>
      </c>
      <c r="C49" s="22"/>
      <c r="D49" s="22"/>
      <c r="E49" s="23">
        <f t="shared" si="2"/>
        <v>0</v>
      </c>
      <c r="F49" s="24">
        <f t="shared" si="3"/>
        <v>0</v>
      </c>
      <c r="G49" s="22"/>
      <c r="H49" s="25">
        <f t="shared" si="0"/>
        <v>0</v>
      </c>
      <c r="I49" s="24">
        <f t="shared" si="1"/>
        <v>0</v>
      </c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</row>
    <row r="50" spans="1:30" hidden="1" x14ac:dyDescent="0.2">
      <c r="A50" s="15">
        <v>212020102015</v>
      </c>
      <c r="B50" s="21" t="s">
        <v>50</v>
      </c>
      <c r="C50" s="22"/>
      <c r="D50" s="22"/>
      <c r="E50" s="23">
        <f t="shared" si="2"/>
        <v>0</v>
      </c>
      <c r="F50" s="24">
        <f t="shared" si="3"/>
        <v>0</v>
      </c>
      <c r="G50" s="22"/>
      <c r="H50" s="25">
        <f t="shared" si="0"/>
        <v>0</v>
      </c>
      <c r="I50" s="24">
        <f t="shared" si="1"/>
        <v>0</v>
      </c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</row>
    <row r="51" spans="1:30" hidden="1" x14ac:dyDescent="0.2">
      <c r="A51" s="15">
        <v>212020102016</v>
      </c>
      <c r="B51" s="21" t="s">
        <v>57</v>
      </c>
      <c r="C51" s="22"/>
      <c r="D51" s="22"/>
      <c r="E51" s="23">
        <f t="shared" si="2"/>
        <v>0</v>
      </c>
      <c r="F51" s="24">
        <f t="shared" si="3"/>
        <v>0</v>
      </c>
      <c r="G51" s="22"/>
      <c r="H51" s="25">
        <f t="shared" si="0"/>
        <v>0</v>
      </c>
      <c r="I51" s="24">
        <f t="shared" si="1"/>
        <v>0</v>
      </c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</row>
    <row r="52" spans="1:30" hidden="1" x14ac:dyDescent="0.2">
      <c r="A52" s="15">
        <v>212020103</v>
      </c>
      <c r="B52" s="21" t="s">
        <v>58</v>
      </c>
      <c r="C52" s="22"/>
      <c r="D52" s="22"/>
      <c r="E52" s="23">
        <f t="shared" si="2"/>
        <v>0</v>
      </c>
      <c r="F52" s="24">
        <f t="shared" si="3"/>
        <v>0</v>
      </c>
      <c r="G52" s="22"/>
      <c r="H52" s="25">
        <f t="shared" si="0"/>
        <v>0</v>
      </c>
      <c r="I52" s="24">
        <f t="shared" si="1"/>
        <v>0</v>
      </c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</row>
    <row r="53" spans="1:30" hidden="1" x14ac:dyDescent="0.2">
      <c r="A53" s="15">
        <v>212020104</v>
      </c>
      <c r="B53" s="21" t="s">
        <v>59</v>
      </c>
      <c r="C53" s="22"/>
      <c r="D53" s="22"/>
      <c r="E53" s="23">
        <f t="shared" si="2"/>
        <v>0</v>
      </c>
      <c r="F53" s="24">
        <f t="shared" si="3"/>
        <v>0</v>
      </c>
      <c r="G53" s="22"/>
      <c r="H53" s="25">
        <f t="shared" si="0"/>
        <v>0</v>
      </c>
      <c r="I53" s="24">
        <f t="shared" si="1"/>
        <v>0</v>
      </c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</row>
    <row r="54" spans="1:30" hidden="1" x14ac:dyDescent="0.2">
      <c r="A54" s="15">
        <v>212020105</v>
      </c>
      <c r="B54" s="21" t="s">
        <v>60</v>
      </c>
      <c r="C54" s="22"/>
      <c r="D54" s="22"/>
      <c r="E54" s="23">
        <f t="shared" si="2"/>
        <v>0</v>
      </c>
      <c r="F54" s="24">
        <f t="shared" si="3"/>
        <v>0</v>
      </c>
      <c r="G54" s="22"/>
      <c r="H54" s="25">
        <f t="shared" si="0"/>
        <v>0</v>
      </c>
      <c r="I54" s="24">
        <f t="shared" si="1"/>
        <v>0</v>
      </c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</row>
    <row r="55" spans="1:30" hidden="1" x14ac:dyDescent="0.2">
      <c r="A55" s="15">
        <v>212020106</v>
      </c>
      <c r="B55" s="21" t="s">
        <v>61</v>
      </c>
      <c r="C55" s="22"/>
      <c r="D55" s="22"/>
      <c r="E55" s="23">
        <f t="shared" ref="E55:E58" si="4">SUM(C55:D55)</f>
        <v>0</v>
      </c>
      <c r="F55" s="24">
        <f t="shared" si="3"/>
        <v>0</v>
      </c>
      <c r="G55" s="22"/>
      <c r="H55" s="25">
        <f t="shared" si="0"/>
        <v>0</v>
      </c>
      <c r="I55" s="24">
        <f t="shared" si="1"/>
        <v>0</v>
      </c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idden="1" x14ac:dyDescent="0.2">
      <c r="A56" s="15">
        <v>212020107</v>
      </c>
      <c r="B56" s="21" t="s">
        <v>62</v>
      </c>
      <c r="C56" s="22"/>
      <c r="D56" s="22"/>
      <c r="E56" s="23">
        <f t="shared" si="4"/>
        <v>0</v>
      </c>
      <c r="F56" s="24">
        <f t="shared" si="3"/>
        <v>0</v>
      </c>
      <c r="G56" s="22"/>
      <c r="H56" s="25">
        <f t="shared" si="0"/>
        <v>0</v>
      </c>
      <c r="I56" s="24">
        <f t="shared" si="1"/>
        <v>0</v>
      </c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</row>
    <row r="57" spans="1:30" hidden="1" x14ac:dyDescent="0.2">
      <c r="A57" s="15">
        <v>212020108</v>
      </c>
      <c r="B57" s="21" t="s">
        <v>63</v>
      </c>
      <c r="C57" s="22"/>
      <c r="D57" s="22"/>
      <c r="E57" s="23">
        <f t="shared" si="4"/>
        <v>0</v>
      </c>
      <c r="F57" s="24">
        <f t="shared" si="3"/>
        <v>0</v>
      </c>
      <c r="G57" s="22"/>
      <c r="H57" s="25">
        <f t="shared" si="0"/>
        <v>0</v>
      </c>
      <c r="I57" s="24">
        <f t="shared" si="1"/>
        <v>0</v>
      </c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</row>
    <row r="58" spans="1:30" hidden="1" x14ac:dyDescent="0.2">
      <c r="A58" s="15">
        <v>212020109</v>
      </c>
      <c r="B58" s="21" t="s">
        <v>64</v>
      </c>
      <c r="C58" s="22"/>
      <c r="D58" s="22"/>
      <c r="E58" s="23">
        <f t="shared" si="4"/>
        <v>0</v>
      </c>
      <c r="F58" s="24">
        <f t="shared" si="3"/>
        <v>0</v>
      </c>
      <c r="G58" s="22"/>
      <c r="H58" s="25">
        <f t="shared" si="0"/>
        <v>0</v>
      </c>
      <c r="I58" s="24">
        <f t="shared" si="1"/>
        <v>0</v>
      </c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</row>
    <row r="59" spans="1:30" hidden="1" x14ac:dyDescent="0.2">
      <c r="A59" s="15">
        <v>212020110</v>
      </c>
      <c r="B59" s="21" t="s">
        <v>43</v>
      </c>
      <c r="C59" s="22"/>
      <c r="D59" s="22"/>
      <c r="E59" s="23">
        <f t="shared" ref="E59" si="5">SUM(C59:D59)</f>
        <v>0</v>
      </c>
      <c r="F59" s="24">
        <f t="shared" si="3"/>
        <v>0</v>
      </c>
      <c r="G59" s="22"/>
      <c r="H59" s="25">
        <f t="shared" si="0"/>
        <v>0</v>
      </c>
      <c r="I59" s="24">
        <f t="shared" si="1"/>
        <v>0</v>
      </c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</row>
    <row r="60" spans="1:30" hidden="1" x14ac:dyDescent="0.2">
      <c r="A60" s="15">
        <v>2120202</v>
      </c>
      <c r="B60" s="21" t="s">
        <v>65</v>
      </c>
      <c r="C60" s="22">
        <f>SUM(C61:C85)-C77</f>
        <v>0</v>
      </c>
      <c r="D60" s="22">
        <f>SUM(D61:D85)-D77</f>
        <v>0</v>
      </c>
      <c r="E60" s="23">
        <f t="shared" si="2"/>
        <v>0</v>
      </c>
      <c r="F60" s="24">
        <f t="shared" si="3"/>
        <v>0</v>
      </c>
      <c r="G60" s="22">
        <f>SUM(G61:G85)-G77</f>
        <v>0</v>
      </c>
      <c r="H60" s="25">
        <f t="shared" si="0"/>
        <v>0</v>
      </c>
      <c r="I60" s="24">
        <f t="shared" si="1"/>
        <v>0</v>
      </c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</row>
    <row r="61" spans="1:30" hidden="1" x14ac:dyDescent="0.2">
      <c r="A61" s="15">
        <v>212020201</v>
      </c>
      <c r="B61" s="21" t="s">
        <v>66</v>
      </c>
      <c r="C61" s="22"/>
      <c r="D61" s="22"/>
      <c r="E61" s="23">
        <f t="shared" si="2"/>
        <v>0</v>
      </c>
      <c r="F61" s="24">
        <f t="shared" si="3"/>
        <v>0</v>
      </c>
      <c r="G61" s="22"/>
      <c r="H61" s="25">
        <f t="shared" si="0"/>
        <v>0</v>
      </c>
      <c r="I61" s="24">
        <f t="shared" si="1"/>
        <v>0</v>
      </c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</row>
    <row r="62" spans="1:30" hidden="1" x14ac:dyDescent="0.2">
      <c r="A62" s="15">
        <v>212020202</v>
      </c>
      <c r="B62" s="21" t="s">
        <v>67</v>
      </c>
      <c r="C62" s="22"/>
      <c r="D62" s="22"/>
      <c r="E62" s="23">
        <f t="shared" si="2"/>
        <v>0</v>
      </c>
      <c r="F62" s="24">
        <f t="shared" si="3"/>
        <v>0</v>
      </c>
      <c r="G62" s="22"/>
      <c r="H62" s="25">
        <f t="shared" si="0"/>
        <v>0</v>
      </c>
      <c r="I62" s="24">
        <f t="shared" si="1"/>
        <v>0</v>
      </c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</row>
    <row r="63" spans="1:30" hidden="1" x14ac:dyDescent="0.2">
      <c r="A63" s="15">
        <v>212020203</v>
      </c>
      <c r="B63" s="21" t="s">
        <v>68</v>
      </c>
      <c r="C63" s="22"/>
      <c r="D63" s="22"/>
      <c r="E63" s="23">
        <f t="shared" si="2"/>
        <v>0</v>
      </c>
      <c r="F63" s="24">
        <f t="shared" si="3"/>
        <v>0</v>
      </c>
      <c r="G63" s="22"/>
      <c r="H63" s="25">
        <f t="shared" si="0"/>
        <v>0</v>
      </c>
      <c r="I63" s="24">
        <f t="shared" si="1"/>
        <v>0</v>
      </c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</row>
    <row r="64" spans="1:30" hidden="1" x14ac:dyDescent="0.2">
      <c r="A64" s="15">
        <v>212020204</v>
      </c>
      <c r="B64" s="21" t="s">
        <v>69</v>
      </c>
      <c r="C64" s="22"/>
      <c r="D64" s="22"/>
      <c r="E64" s="23">
        <f t="shared" si="2"/>
        <v>0</v>
      </c>
      <c r="F64" s="24">
        <f t="shared" si="3"/>
        <v>0</v>
      </c>
      <c r="G64" s="22"/>
      <c r="H64" s="25">
        <f t="shared" si="0"/>
        <v>0</v>
      </c>
      <c r="I64" s="24">
        <f t="shared" si="1"/>
        <v>0</v>
      </c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</row>
    <row r="65" spans="1:30" hidden="1" x14ac:dyDescent="0.2">
      <c r="A65" s="15">
        <v>212020205</v>
      </c>
      <c r="B65" s="21" t="s">
        <v>70</v>
      </c>
      <c r="C65" s="22"/>
      <c r="D65" s="22"/>
      <c r="E65" s="23">
        <f t="shared" si="2"/>
        <v>0</v>
      </c>
      <c r="F65" s="24">
        <f t="shared" si="3"/>
        <v>0</v>
      </c>
      <c r="G65" s="22"/>
      <c r="H65" s="25">
        <f t="shared" si="0"/>
        <v>0</v>
      </c>
      <c r="I65" s="24">
        <f t="shared" si="1"/>
        <v>0</v>
      </c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</row>
    <row r="66" spans="1:30" hidden="1" x14ac:dyDescent="0.2">
      <c r="A66" s="15">
        <v>212020206</v>
      </c>
      <c r="B66" s="21" t="s">
        <v>71</v>
      </c>
      <c r="C66" s="22"/>
      <c r="D66" s="22"/>
      <c r="E66" s="23">
        <f t="shared" si="2"/>
        <v>0</v>
      </c>
      <c r="F66" s="24">
        <f t="shared" si="3"/>
        <v>0</v>
      </c>
      <c r="G66" s="22"/>
      <c r="H66" s="25">
        <f t="shared" si="0"/>
        <v>0</v>
      </c>
      <c r="I66" s="24">
        <f t="shared" si="1"/>
        <v>0</v>
      </c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</row>
    <row r="67" spans="1:30" hidden="1" x14ac:dyDescent="0.2">
      <c r="A67" s="15">
        <v>212020207</v>
      </c>
      <c r="B67" s="21" t="s">
        <v>72</v>
      </c>
      <c r="C67" s="22"/>
      <c r="D67" s="22"/>
      <c r="E67" s="23">
        <f t="shared" si="2"/>
        <v>0</v>
      </c>
      <c r="F67" s="24">
        <f t="shared" si="3"/>
        <v>0</v>
      </c>
      <c r="G67" s="22"/>
      <c r="H67" s="25">
        <f t="shared" si="0"/>
        <v>0</v>
      </c>
      <c r="I67" s="24">
        <f t="shared" si="1"/>
        <v>0</v>
      </c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</row>
    <row r="68" spans="1:30" hidden="1" x14ac:dyDescent="0.2">
      <c r="A68" s="15">
        <v>212020208</v>
      </c>
      <c r="B68" s="21" t="s">
        <v>73</v>
      </c>
      <c r="C68" s="22"/>
      <c r="D68" s="22"/>
      <c r="E68" s="23">
        <f t="shared" si="2"/>
        <v>0</v>
      </c>
      <c r="F68" s="24">
        <f t="shared" si="3"/>
        <v>0</v>
      </c>
      <c r="G68" s="22"/>
      <c r="H68" s="25">
        <f t="shared" si="0"/>
        <v>0</v>
      </c>
      <c r="I68" s="24">
        <f t="shared" si="1"/>
        <v>0</v>
      </c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</row>
    <row r="69" spans="1:30" hidden="1" x14ac:dyDescent="0.2">
      <c r="A69" s="15">
        <v>212020209</v>
      </c>
      <c r="B69" s="31" t="s">
        <v>74</v>
      </c>
      <c r="C69" s="22"/>
      <c r="D69" s="22"/>
      <c r="E69" s="23">
        <f t="shared" ref="E69:E83" si="6">SUM(C69:D69)</f>
        <v>0</v>
      </c>
      <c r="F69" s="24">
        <f t="shared" si="3"/>
        <v>0</v>
      </c>
      <c r="G69" s="22"/>
      <c r="H69" s="25">
        <f t="shared" si="0"/>
        <v>0</v>
      </c>
      <c r="I69" s="24">
        <f t="shared" si="1"/>
        <v>0</v>
      </c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</row>
    <row r="70" spans="1:30" hidden="1" x14ac:dyDescent="0.2">
      <c r="A70" s="15">
        <v>212020210</v>
      </c>
      <c r="B70" s="31" t="s">
        <v>75</v>
      </c>
      <c r="C70" s="22"/>
      <c r="D70" s="22"/>
      <c r="E70" s="23">
        <f t="shared" si="6"/>
        <v>0</v>
      </c>
      <c r="F70" s="24">
        <f t="shared" si="3"/>
        <v>0</v>
      </c>
      <c r="G70" s="22"/>
      <c r="H70" s="25">
        <f t="shared" si="0"/>
        <v>0</v>
      </c>
      <c r="I70" s="24">
        <f t="shared" si="1"/>
        <v>0</v>
      </c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</row>
    <row r="71" spans="1:30" hidden="1" x14ac:dyDescent="0.2">
      <c r="A71" s="15">
        <v>212020211</v>
      </c>
      <c r="B71" s="31" t="s">
        <v>76</v>
      </c>
      <c r="C71" s="22"/>
      <c r="D71" s="22"/>
      <c r="E71" s="23">
        <f t="shared" si="6"/>
        <v>0</v>
      </c>
      <c r="F71" s="24">
        <f t="shared" si="3"/>
        <v>0</v>
      </c>
      <c r="G71" s="22"/>
      <c r="H71" s="25">
        <f t="shared" si="0"/>
        <v>0</v>
      </c>
      <c r="I71" s="24">
        <f t="shared" si="1"/>
        <v>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</row>
    <row r="72" spans="1:30" hidden="1" x14ac:dyDescent="0.2">
      <c r="A72" s="15">
        <v>212020212</v>
      </c>
      <c r="B72" s="31" t="s">
        <v>77</v>
      </c>
      <c r="C72" s="22"/>
      <c r="D72" s="22"/>
      <c r="E72" s="23">
        <f t="shared" si="6"/>
        <v>0</v>
      </c>
      <c r="F72" s="24">
        <f t="shared" si="3"/>
        <v>0</v>
      </c>
      <c r="G72" s="22"/>
      <c r="H72" s="25">
        <f t="shared" si="0"/>
        <v>0</v>
      </c>
      <c r="I72" s="24">
        <f t="shared" si="1"/>
        <v>0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</row>
    <row r="73" spans="1:30" hidden="1" x14ac:dyDescent="0.2">
      <c r="A73" s="15">
        <v>212020213</v>
      </c>
      <c r="B73" s="31" t="s">
        <v>78</v>
      </c>
      <c r="C73" s="22"/>
      <c r="D73" s="22"/>
      <c r="E73" s="23">
        <f t="shared" si="6"/>
        <v>0</v>
      </c>
      <c r="F73" s="24">
        <f t="shared" si="3"/>
        <v>0</v>
      </c>
      <c r="G73" s="22"/>
      <c r="H73" s="25">
        <f t="shared" si="0"/>
        <v>0</v>
      </c>
      <c r="I73" s="24">
        <f t="shared" si="1"/>
        <v>0</v>
      </c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</row>
    <row r="74" spans="1:30" hidden="1" x14ac:dyDescent="0.2">
      <c r="A74" s="15">
        <v>212020214</v>
      </c>
      <c r="B74" s="31" t="s">
        <v>79</v>
      </c>
      <c r="C74" s="22"/>
      <c r="D74" s="22"/>
      <c r="E74" s="23">
        <f t="shared" si="6"/>
        <v>0</v>
      </c>
      <c r="F74" s="24">
        <f t="shared" si="3"/>
        <v>0</v>
      </c>
      <c r="G74" s="22"/>
      <c r="H74" s="25">
        <f t="shared" si="0"/>
        <v>0</v>
      </c>
      <c r="I74" s="24">
        <f t="shared" si="1"/>
        <v>0</v>
      </c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</row>
    <row r="75" spans="1:30" hidden="1" x14ac:dyDescent="0.2">
      <c r="A75" s="15">
        <v>212020215</v>
      </c>
      <c r="B75" s="31" t="s">
        <v>80</v>
      </c>
      <c r="C75" s="22"/>
      <c r="D75" s="22"/>
      <c r="E75" s="23">
        <f t="shared" si="6"/>
        <v>0</v>
      </c>
      <c r="F75" s="24">
        <f t="shared" si="3"/>
        <v>0</v>
      </c>
      <c r="G75" s="22"/>
      <c r="H75" s="25">
        <f t="shared" si="0"/>
        <v>0</v>
      </c>
      <c r="I75" s="24">
        <f t="shared" si="1"/>
        <v>0</v>
      </c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</row>
    <row r="76" spans="1:30" hidden="1" x14ac:dyDescent="0.2">
      <c r="A76" s="15">
        <v>212020216</v>
      </c>
      <c r="B76" s="31" t="s">
        <v>81</v>
      </c>
      <c r="C76" s="22"/>
      <c r="D76" s="22"/>
      <c r="E76" s="23">
        <f t="shared" si="6"/>
        <v>0</v>
      </c>
      <c r="F76" s="24">
        <f t="shared" si="3"/>
        <v>0</v>
      </c>
      <c r="G76" s="22"/>
      <c r="H76" s="25">
        <f t="shared" si="0"/>
        <v>0</v>
      </c>
      <c r="I76" s="24">
        <f t="shared" si="1"/>
        <v>0</v>
      </c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</row>
    <row r="77" spans="1:30" hidden="1" x14ac:dyDescent="0.2">
      <c r="A77" s="15">
        <v>212020217</v>
      </c>
      <c r="B77" s="31" t="s">
        <v>82</v>
      </c>
      <c r="C77" s="22">
        <f>SUM(C78:C79)</f>
        <v>0</v>
      </c>
      <c r="D77" s="22">
        <f>SUM(D78:D79)</f>
        <v>0</v>
      </c>
      <c r="E77" s="23">
        <f t="shared" si="6"/>
        <v>0</v>
      </c>
      <c r="F77" s="24">
        <f t="shared" si="3"/>
        <v>0</v>
      </c>
      <c r="G77" s="22">
        <f>SUM(G78:G79)</f>
        <v>0</v>
      </c>
      <c r="H77" s="25">
        <f t="shared" si="0"/>
        <v>0</v>
      </c>
      <c r="I77" s="24">
        <f t="shared" si="1"/>
        <v>0</v>
      </c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</row>
    <row r="78" spans="1:30" hidden="1" x14ac:dyDescent="0.2">
      <c r="A78" s="15">
        <v>2120202171</v>
      </c>
      <c r="B78" s="31" t="s">
        <v>83</v>
      </c>
      <c r="C78" s="22"/>
      <c r="D78" s="22"/>
      <c r="E78" s="23">
        <f t="shared" si="6"/>
        <v>0</v>
      </c>
      <c r="F78" s="24">
        <f t="shared" si="3"/>
        <v>0</v>
      </c>
      <c r="G78" s="22"/>
      <c r="H78" s="25">
        <f t="shared" si="0"/>
        <v>0</v>
      </c>
      <c r="I78" s="24">
        <f t="shared" si="1"/>
        <v>0</v>
      </c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</row>
    <row r="79" spans="1:30" hidden="1" x14ac:dyDescent="0.2">
      <c r="A79" s="15">
        <v>2120202172</v>
      </c>
      <c r="B79" s="31" t="s">
        <v>84</v>
      </c>
      <c r="C79" s="22"/>
      <c r="D79" s="22"/>
      <c r="E79" s="23">
        <f t="shared" si="6"/>
        <v>0</v>
      </c>
      <c r="F79" s="24">
        <f t="shared" si="3"/>
        <v>0</v>
      </c>
      <c r="G79" s="22"/>
      <c r="H79" s="25">
        <f t="shared" si="0"/>
        <v>0</v>
      </c>
      <c r="I79" s="24">
        <f t="shared" si="1"/>
        <v>0</v>
      </c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</row>
    <row r="80" spans="1:30" hidden="1" x14ac:dyDescent="0.2">
      <c r="A80" s="15">
        <v>212020218</v>
      </c>
      <c r="B80" s="31" t="s">
        <v>85</v>
      </c>
      <c r="C80" s="22"/>
      <c r="D80" s="22"/>
      <c r="E80" s="23">
        <f t="shared" si="6"/>
        <v>0</v>
      </c>
      <c r="F80" s="24">
        <f t="shared" si="3"/>
        <v>0</v>
      </c>
      <c r="G80" s="22"/>
      <c r="H80" s="25">
        <f t="shared" si="0"/>
        <v>0</v>
      </c>
      <c r="I80" s="24">
        <f t="shared" si="1"/>
        <v>0</v>
      </c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</row>
    <row r="81" spans="1:30" hidden="1" x14ac:dyDescent="0.2">
      <c r="A81" s="15">
        <v>212020219</v>
      </c>
      <c r="B81" s="31" t="s">
        <v>86</v>
      </c>
      <c r="C81" s="22"/>
      <c r="D81" s="22"/>
      <c r="E81" s="23">
        <f t="shared" si="6"/>
        <v>0</v>
      </c>
      <c r="F81" s="24">
        <f t="shared" si="3"/>
        <v>0</v>
      </c>
      <c r="G81" s="22"/>
      <c r="H81" s="25">
        <f t="shared" si="0"/>
        <v>0</v>
      </c>
      <c r="I81" s="24">
        <f t="shared" si="1"/>
        <v>0</v>
      </c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</row>
    <row r="82" spans="1:30" hidden="1" x14ac:dyDescent="0.2">
      <c r="A82" s="15">
        <v>212020220</v>
      </c>
      <c r="B82" s="31" t="s">
        <v>87</v>
      </c>
      <c r="C82" s="22"/>
      <c r="D82" s="22"/>
      <c r="E82" s="23">
        <f t="shared" si="6"/>
        <v>0</v>
      </c>
      <c r="F82" s="24">
        <f t="shared" si="3"/>
        <v>0</v>
      </c>
      <c r="G82" s="22"/>
      <c r="H82" s="25">
        <f t="shared" si="0"/>
        <v>0</v>
      </c>
      <c r="I82" s="24">
        <f t="shared" si="1"/>
        <v>0</v>
      </c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</row>
    <row r="83" spans="1:30" hidden="1" x14ac:dyDescent="0.2">
      <c r="A83" s="15">
        <v>212020221</v>
      </c>
      <c r="B83" s="31" t="s">
        <v>88</v>
      </c>
      <c r="C83" s="22"/>
      <c r="D83" s="22"/>
      <c r="E83" s="23">
        <f t="shared" si="6"/>
        <v>0</v>
      </c>
      <c r="F83" s="24">
        <f t="shared" si="3"/>
        <v>0</v>
      </c>
      <c r="G83" s="22"/>
      <c r="H83" s="25">
        <f t="shared" si="0"/>
        <v>0</v>
      </c>
      <c r="I83" s="24">
        <f t="shared" si="1"/>
        <v>0</v>
      </c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</row>
    <row r="84" spans="1:30" hidden="1" x14ac:dyDescent="0.2">
      <c r="A84" s="15">
        <v>212020222</v>
      </c>
      <c r="B84" s="32" t="s">
        <v>65</v>
      </c>
      <c r="C84" s="22"/>
      <c r="D84" s="22"/>
      <c r="E84" s="23">
        <f t="shared" ref="E84" si="7">SUM(C84:D84)</f>
        <v>0</v>
      </c>
      <c r="F84" s="24">
        <f t="shared" si="3"/>
        <v>0</v>
      </c>
      <c r="G84" s="22"/>
      <c r="H84" s="25">
        <f t="shared" si="0"/>
        <v>0</v>
      </c>
      <c r="I84" s="24">
        <f t="shared" si="1"/>
        <v>0</v>
      </c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</row>
    <row r="85" spans="1:30" hidden="1" x14ac:dyDescent="0.2">
      <c r="A85" s="15">
        <v>212020223</v>
      </c>
      <c r="B85" s="21" t="s">
        <v>89</v>
      </c>
      <c r="C85" s="22"/>
      <c r="D85" s="22"/>
      <c r="E85" s="23">
        <f t="shared" si="2"/>
        <v>0</v>
      </c>
      <c r="F85" s="24">
        <f t="shared" si="3"/>
        <v>0</v>
      </c>
      <c r="G85" s="22"/>
      <c r="H85" s="25">
        <f t="shared" si="0"/>
        <v>0</v>
      </c>
      <c r="I85" s="24">
        <f t="shared" si="1"/>
        <v>0</v>
      </c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</row>
    <row r="86" spans="1:30" hidden="1" x14ac:dyDescent="0.2">
      <c r="A86" s="15">
        <v>2120206</v>
      </c>
      <c r="B86" s="21" t="s">
        <v>90</v>
      </c>
      <c r="C86" s="22">
        <f>SUM(C87:C90)</f>
        <v>0</v>
      </c>
      <c r="D86" s="22">
        <f>SUM(D87:D90)</f>
        <v>0</v>
      </c>
      <c r="E86" s="23">
        <f t="shared" si="2"/>
        <v>0</v>
      </c>
      <c r="F86" s="24">
        <f t="shared" si="3"/>
        <v>0</v>
      </c>
      <c r="G86" s="22">
        <f>SUM(G87:G90)</f>
        <v>0</v>
      </c>
      <c r="H86" s="25">
        <f t="shared" si="0"/>
        <v>0</v>
      </c>
      <c r="I86" s="24">
        <f t="shared" si="1"/>
        <v>0</v>
      </c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</row>
    <row r="87" spans="1:30" hidden="1" x14ac:dyDescent="0.2">
      <c r="A87" s="15">
        <v>212020601</v>
      </c>
      <c r="B87" s="21" t="s">
        <v>91</v>
      </c>
      <c r="C87" s="22"/>
      <c r="D87" s="22"/>
      <c r="E87" s="23">
        <f t="shared" si="2"/>
        <v>0</v>
      </c>
      <c r="F87" s="24">
        <f t="shared" si="3"/>
        <v>0</v>
      </c>
      <c r="G87" s="22"/>
      <c r="H87" s="25">
        <f t="shared" si="0"/>
        <v>0</v>
      </c>
      <c r="I87" s="24">
        <f t="shared" si="1"/>
        <v>0</v>
      </c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</row>
    <row r="88" spans="1:30" hidden="1" x14ac:dyDescent="0.2">
      <c r="A88" s="15">
        <v>212020602</v>
      </c>
      <c r="B88" s="21" t="s">
        <v>92</v>
      </c>
      <c r="C88" s="22"/>
      <c r="D88" s="22"/>
      <c r="E88" s="23">
        <f t="shared" si="2"/>
        <v>0</v>
      </c>
      <c r="F88" s="24">
        <f t="shared" si="3"/>
        <v>0</v>
      </c>
      <c r="G88" s="22"/>
      <c r="H88" s="25">
        <f t="shared" si="0"/>
        <v>0</v>
      </c>
      <c r="I88" s="24">
        <f t="shared" si="1"/>
        <v>0</v>
      </c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</row>
    <row r="89" spans="1:30" hidden="1" x14ac:dyDescent="0.2">
      <c r="A89" s="15">
        <v>212020604</v>
      </c>
      <c r="B89" s="21" t="s">
        <v>93</v>
      </c>
      <c r="C89" s="22"/>
      <c r="D89" s="22"/>
      <c r="E89" s="23">
        <f t="shared" si="2"/>
        <v>0</v>
      </c>
      <c r="F89" s="24">
        <f t="shared" si="3"/>
        <v>0</v>
      </c>
      <c r="G89" s="22"/>
      <c r="H89" s="25">
        <f t="shared" si="0"/>
        <v>0</v>
      </c>
      <c r="I89" s="24">
        <f t="shared" si="1"/>
        <v>0</v>
      </c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</row>
    <row r="90" spans="1:30" hidden="1" x14ac:dyDescent="0.2">
      <c r="A90" s="15">
        <v>212020605</v>
      </c>
      <c r="B90" s="21" t="s">
        <v>94</v>
      </c>
      <c r="C90" s="22"/>
      <c r="D90" s="22"/>
      <c r="E90" s="23">
        <f t="shared" si="2"/>
        <v>0</v>
      </c>
      <c r="F90" s="24">
        <f t="shared" si="3"/>
        <v>0</v>
      </c>
      <c r="G90" s="22"/>
      <c r="H90" s="25">
        <f t="shared" si="0"/>
        <v>0</v>
      </c>
      <c r="I90" s="24">
        <f t="shared" si="1"/>
        <v>0</v>
      </c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</row>
    <row r="91" spans="1:30" hidden="1" x14ac:dyDescent="0.2">
      <c r="A91" s="15">
        <v>2120299</v>
      </c>
      <c r="B91" s="21" t="s">
        <v>95</v>
      </c>
      <c r="C91" s="22">
        <f>SUM(C92:C106)</f>
        <v>0</v>
      </c>
      <c r="D91" s="22">
        <f>SUM(D92:D106)</f>
        <v>0</v>
      </c>
      <c r="E91" s="23">
        <f t="shared" si="2"/>
        <v>0</v>
      </c>
      <c r="F91" s="24">
        <f t="shared" si="3"/>
        <v>0</v>
      </c>
      <c r="G91" s="22">
        <f>SUM(G92:G106)</f>
        <v>0</v>
      </c>
      <c r="H91" s="25">
        <f t="shared" si="0"/>
        <v>0</v>
      </c>
      <c r="I91" s="24">
        <f t="shared" si="1"/>
        <v>0</v>
      </c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</row>
    <row r="92" spans="1:30" hidden="1" x14ac:dyDescent="0.2">
      <c r="A92" s="15">
        <v>212029901</v>
      </c>
      <c r="B92" s="21" t="s">
        <v>96</v>
      </c>
      <c r="C92" s="22"/>
      <c r="D92" s="22"/>
      <c r="E92" s="23">
        <f t="shared" si="2"/>
        <v>0</v>
      </c>
      <c r="F92" s="24">
        <f t="shared" si="3"/>
        <v>0</v>
      </c>
      <c r="G92" s="22"/>
      <c r="H92" s="25">
        <f t="shared" si="0"/>
        <v>0</v>
      </c>
      <c r="I92" s="24">
        <f t="shared" si="1"/>
        <v>0</v>
      </c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</row>
    <row r="93" spans="1:30" hidden="1" x14ac:dyDescent="0.2">
      <c r="A93" s="15">
        <v>212029902</v>
      </c>
      <c r="B93" s="21" t="s">
        <v>97</v>
      </c>
      <c r="C93" s="22"/>
      <c r="D93" s="22"/>
      <c r="E93" s="23">
        <f t="shared" si="2"/>
        <v>0</v>
      </c>
      <c r="F93" s="24">
        <f t="shared" si="3"/>
        <v>0</v>
      </c>
      <c r="G93" s="22"/>
      <c r="H93" s="25">
        <f t="shared" ref="H93:H159" si="8">IF(OR(G93=0,E93=0),0,G93/E93)*100</f>
        <v>0</v>
      </c>
      <c r="I93" s="24">
        <f t="shared" si="1"/>
        <v>0</v>
      </c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</row>
    <row r="94" spans="1:30" hidden="1" x14ac:dyDescent="0.2">
      <c r="A94" s="15">
        <v>212029903</v>
      </c>
      <c r="B94" s="21" t="s">
        <v>98</v>
      </c>
      <c r="C94" s="22"/>
      <c r="D94" s="22"/>
      <c r="E94" s="23">
        <f t="shared" si="2"/>
        <v>0</v>
      </c>
      <c r="F94" s="24">
        <f t="shared" si="3"/>
        <v>0</v>
      </c>
      <c r="G94" s="22"/>
      <c r="H94" s="25">
        <f t="shared" si="8"/>
        <v>0</v>
      </c>
      <c r="I94" s="24">
        <f t="shared" ref="I94:I161" si="9">SUM(E94-G94)</f>
        <v>0</v>
      </c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</row>
    <row r="95" spans="1:30" hidden="1" x14ac:dyDescent="0.2">
      <c r="A95" s="15">
        <v>212029904</v>
      </c>
      <c r="B95" s="21" t="s">
        <v>99</v>
      </c>
      <c r="C95" s="22"/>
      <c r="D95" s="22"/>
      <c r="E95" s="23">
        <f t="shared" ref="E95:E163" si="10">SUM(C95:D95)</f>
        <v>0</v>
      </c>
      <c r="F95" s="24">
        <f t="shared" ref="F95:F163" si="11">IF(OR(E95=0,E$7=0),0,E95/E$7)*100</f>
        <v>0</v>
      </c>
      <c r="G95" s="22"/>
      <c r="H95" s="25">
        <f t="shared" si="8"/>
        <v>0</v>
      </c>
      <c r="I95" s="24">
        <f t="shared" si="9"/>
        <v>0</v>
      </c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</row>
    <row r="96" spans="1:30" hidden="1" x14ac:dyDescent="0.2">
      <c r="A96" s="15">
        <v>212029905</v>
      </c>
      <c r="B96" s="21" t="s">
        <v>100</v>
      </c>
      <c r="C96" s="22"/>
      <c r="D96" s="22"/>
      <c r="E96" s="23">
        <f t="shared" si="10"/>
        <v>0</v>
      </c>
      <c r="F96" s="24">
        <f t="shared" si="11"/>
        <v>0</v>
      </c>
      <c r="G96" s="22"/>
      <c r="H96" s="25">
        <f t="shared" si="8"/>
        <v>0</v>
      </c>
      <c r="I96" s="24">
        <f t="shared" si="9"/>
        <v>0</v>
      </c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</row>
    <row r="97" spans="1:30" hidden="1" x14ac:dyDescent="0.2">
      <c r="A97" s="15">
        <v>212029906</v>
      </c>
      <c r="B97" s="21" t="s">
        <v>101</v>
      </c>
      <c r="C97" s="22"/>
      <c r="D97" s="22"/>
      <c r="E97" s="23">
        <f t="shared" si="10"/>
        <v>0</v>
      </c>
      <c r="F97" s="24">
        <f t="shared" si="11"/>
        <v>0</v>
      </c>
      <c r="G97" s="22"/>
      <c r="H97" s="25">
        <f t="shared" si="8"/>
        <v>0</v>
      </c>
      <c r="I97" s="24">
        <f t="shared" si="9"/>
        <v>0</v>
      </c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</row>
    <row r="98" spans="1:30" hidden="1" x14ac:dyDescent="0.2">
      <c r="A98" s="15">
        <v>212029907</v>
      </c>
      <c r="B98" s="21" t="s">
        <v>102</v>
      </c>
      <c r="C98" s="22"/>
      <c r="D98" s="22"/>
      <c r="E98" s="23">
        <f t="shared" si="10"/>
        <v>0</v>
      </c>
      <c r="F98" s="24">
        <f t="shared" si="11"/>
        <v>0</v>
      </c>
      <c r="G98" s="22"/>
      <c r="H98" s="25">
        <f t="shared" si="8"/>
        <v>0</v>
      </c>
      <c r="I98" s="24">
        <f t="shared" si="9"/>
        <v>0</v>
      </c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</row>
    <row r="99" spans="1:30" hidden="1" x14ac:dyDescent="0.2">
      <c r="A99" s="15">
        <v>212029908</v>
      </c>
      <c r="B99" s="21" t="s">
        <v>103</v>
      </c>
      <c r="C99" s="22"/>
      <c r="D99" s="22"/>
      <c r="E99" s="23">
        <f t="shared" si="10"/>
        <v>0</v>
      </c>
      <c r="F99" s="24">
        <f t="shared" si="11"/>
        <v>0</v>
      </c>
      <c r="G99" s="22"/>
      <c r="H99" s="25">
        <f t="shared" si="8"/>
        <v>0</v>
      </c>
      <c r="I99" s="24">
        <f t="shared" si="9"/>
        <v>0</v>
      </c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</row>
    <row r="100" spans="1:30" hidden="1" x14ac:dyDescent="0.2">
      <c r="A100" s="15">
        <v>212029909</v>
      </c>
      <c r="B100" s="21" t="s">
        <v>104</v>
      </c>
      <c r="C100" s="22"/>
      <c r="D100" s="22"/>
      <c r="E100" s="23">
        <f t="shared" si="10"/>
        <v>0</v>
      </c>
      <c r="F100" s="24">
        <f t="shared" si="11"/>
        <v>0</v>
      </c>
      <c r="G100" s="22"/>
      <c r="H100" s="25">
        <f t="shared" si="8"/>
        <v>0</v>
      </c>
      <c r="I100" s="24">
        <f t="shared" si="9"/>
        <v>0</v>
      </c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</row>
    <row r="101" spans="1:30" hidden="1" x14ac:dyDescent="0.2">
      <c r="A101" s="15">
        <v>212029910</v>
      </c>
      <c r="B101" s="21" t="s">
        <v>105</v>
      </c>
      <c r="C101" s="22"/>
      <c r="D101" s="22"/>
      <c r="E101" s="23">
        <f t="shared" ref="E101" si="12">SUM(C101:D101)</f>
        <v>0</v>
      </c>
      <c r="F101" s="24">
        <f t="shared" si="11"/>
        <v>0</v>
      </c>
      <c r="G101" s="22"/>
      <c r="H101" s="25">
        <f t="shared" si="8"/>
        <v>0</v>
      </c>
      <c r="I101" s="24">
        <f t="shared" si="9"/>
        <v>0</v>
      </c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</row>
    <row r="102" spans="1:30" hidden="1" x14ac:dyDescent="0.2">
      <c r="A102" s="15">
        <v>212029911</v>
      </c>
      <c r="B102" s="21" t="s">
        <v>106</v>
      </c>
      <c r="C102" s="22"/>
      <c r="D102" s="22"/>
      <c r="E102" s="23">
        <f t="shared" si="10"/>
        <v>0</v>
      </c>
      <c r="F102" s="24">
        <f t="shared" si="11"/>
        <v>0</v>
      </c>
      <c r="G102" s="22"/>
      <c r="H102" s="25">
        <f t="shared" si="8"/>
        <v>0</v>
      </c>
      <c r="I102" s="24">
        <f t="shared" si="9"/>
        <v>0</v>
      </c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hidden="1" x14ac:dyDescent="0.2">
      <c r="A103" s="15">
        <v>212029913</v>
      </c>
      <c r="B103" s="21" t="s">
        <v>107</v>
      </c>
      <c r="C103" s="22"/>
      <c r="D103" s="22"/>
      <c r="E103" s="23">
        <f t="shared" si="10"/>
        <v>0</v>
      </c>
      <c r="F103" s="24">
        <f t="shared" si="11"/>
        <v>0</v>
      </c>
      <c r="G103" s="22"/>
      <c r="H103" s="25">
        <f t="shared" si="8"/>
        <v>0</v>
      </c>
      <c r="I103" s="24">
        <f t="shared" si="9"/>
        <v>0</v>
      </c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idden="1" x14ac:dyDescent="0.2">
      <c r="A104" s="15">
        <v>212029915</v>
      </c>
      <c r="B104" s="21" t="s">
        <v>108</v>
      </c>
      <c r="C104" s="22"/>
      <c r="D104" s="22"/>
      <c r="E104" s="23">
        <f t="shared" si="10"/>
        <v>0</v>
      </c>
      <c r="F104" s="24">
        <f t="shared" si="11"/>
        <v>0</v>
      </c>
      <c r="G104" s="22"/>
      <c r="H104" s="25">
        <f t="shared" si="8"/>
        <v>0</v>
      </c>
      <c r="I104" s="24">
        <f t="shared" si="9"/>
        <v>0</v>
      </c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1:30" hidden="1" x14ac:dyDescent="0.2">
      <c r="A105" s="15">
        <v>212029916</v>
      </c>
      <c r="B105" s="21" t="s">
        <v>109</v>
      </c>
      <c r="C105" s="22"/>
      <c r="D105" s="22"/>
      <c r="E105" s="23">
        <f t="shared" si="10"/>
        <v>0</v>
      </c>
      <c r="F105" s="24">
        <f t="shared" si="11"/>
        <v>0</v>
      </c>
      <c r="G105" s="22"/>
      <c r="H105" s="25">
        <f t="shared" si="8"/>
        <v>0</v>
      </c>
      <c r="I105" s="24">
        <f t="shared" si="9"/>
        <v>0</v>
      </c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1:30" hidden="1" x14ac:dyDescent="0.2">
      <c r="A106" s="15">
        <v>212029999</v>
      </c>
      <c r="B106" s="21" t="s">
        <v>110</v>
      </c>
      <c r="C106" s="22"/>
      <c r="D106" s="22"/>
      <c r="E106" s="23">
        <f t="shared" si="10"/>
        <v>0</v>
      </c>
      <c r="F106" s="24">
        <f t="shared" si="11"/>
        <v>0</v>
      </c>
      <c r="G106" s="22"/>
      <c r="H106" s="25">
        <f t="shared" si="8"/>
        <v>0</v>
      </c>
      <c r="I106" s="24">
        <f t="shared" si="9"/>
        <v>0</v>
      </c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1:30" hidden="1" x14ac:dyDescent="0.2">
      <c r="A107" s="15">
        <v>21203</v>
      </c>
      <c r="B107" s="28" t="s">
        <v>93</v>
      </c>
      <c r="C107" s="22">
        <f>SUM(C108:C110)</f>
        <v>0</v>
      </c>
      <c r="D107" s="22">
        <f>SUM(D108:D110)</f>
        <v>0</v>
      </c>
      <c r="E107" s="23">
        <f t="shared" si="10"/>
        <v>0</v>
      </c>
      <c r="F107" s="24">
        <f t="shared" si="11"/>
        <v>0</v>
      </c>
      <c r="G107" s="22">
        <f>SUM(G108:G110)</f>
        <v>0</v>
      </c>
      <c r="H107" s="25">
        <f t="shared" si="8"/>
        <v>0</v>
      </c>
      <c r="I107" s="24">
        <f t="shared" si="9"/>
        <v>0</v>
      </c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1:30" hidden="1" x14ac:dyDescent="0.2">
      <c r="A108" s="15">
        <v>2120302</v>
      </c>
      <c r="B108" s="28" t="s">
        <v>111</v>
      </c>
      <c r="C108" s="22"/>
      <c r="D108" s="22"/>
      <c r="E108" s="23">
        <f t="shared" si="10"/>
        <v>0</v>
      </c>
      <c r="F108" s="24">
        <f t="shared" si="11"/>
        <v>0</v>
      </c>
      <c r="G108" s="22"/>
      <c r="H108" s="25">
        <f t="shared" si="8"/>
        <v>0</v>
      </c>
      <c r="I108" s="24">
        <f t="shared" si="9"/>
        <v>0</v>
      </c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 x14ac:dyDescent="0.2">
      <c r="A109" s="15">
        <v>2120303</v>
      </c>
      <c r="B109" s="28" t="s">
        <v>112</v>
      </c>
      <c r="C109" s="22"/>
      <c r="D109" s="22"/>
      <c r="E109" s="23">
        <f t="shared" ref="E109" si="13">SUM(C109:D109)</f>
        <v>0</v>
      </c>
      <c r="F109" s="24">
        <f t="shared" si="11"/>
        <v>0</v>
      </c>
      <c r="G109" s="22"/>
      <c r="H109" s="25">
        <f t="shared" si="8"/>
        <v>0</v>
      </c>
      <c r="I109" s="24">
        <f t="shared" si="9"/>
        <v>0</v>
      </c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 x14ac:dyDescent="0.2">
      <c r="A110" s="15">
        <v>2120399</v>
      </c>
      <c r="B110" s="28" t="s">
        <v>113</v>
      </c>
      <c r="C110" s="22"/>
      <c r="D110" s="22"/>
      <c r="E110" s="23">
        <f t="shared" si="10"/>
        <v>0</v>
      </c>
      <c r="F110" s="24">
        <f t="shared" si="11"/>
        <v>0</v>
      </c>
      <c r="G110" s="22"/>
      <c r="H110" s="25">
        <f t="shared" si="8"/>
        <v>0</v>
      </c>
      <c r="I110" s="24">
        <f t="shared" si="9"/>
        <v>0</v>
      </c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1:30" x14ac:dyDescent="0.2">
      <c r="A111" s="15">
        <v>21204</v>
      </c>
      <c r="B111" s="28" t="s">
        <v>114</v>
      </c>
      <c r="C111" s="22">
        <f>SUM(C112+C146+C147+C148+C151+C152+C153)</f>
        <v>65836000000</v>
      </c>
      <c r="D111" s="22">
        <f>SUM(D112+D146+D147+D148+D151+D152+D153)</f>
        <v>0</v>
      </c>
      <c r="E111" s="23">
        <f t="shared" si="10"/>
        <v>65836000000</v>
      </c>
      <c r="F111" s="24">
        <f t="shared" si="11"/>
        <v>99.968112729094855</v>
      </c>
      <c r="G111" s="22">
        <f>SUM(G112+G146+G147+G148+G151+G152+G153)</f>
        <v>10323703727</v>
      </c>
      <c r="H111" s="25">
        <f t="shared" si="8"/>
        <v>15.68094010419831</v>
      </c>
      <c r="I111" s="24">
        <f t="shared" si="9"/>
        <v>55512296273</v>
      </c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1:30" x14ac:dyDescent="0.2">
      <c r="A112" s="15">
        <v>2120401</v>
      </c>
      <c r="B112" s="28" t="s">
        <v>115</v>
      </c>
      <c r="C112" s="22">
        <f>SUM(C113:C145)-C115-C124-C127-C135-C139</f>
        <v>65836000000</v>
      </c>
      <c r="D112" s="22">
        <f>SUM(D113:D145)-D115-D124-D127-D135-D139</f>
        <v>0</v>
      </c>
      <c r="E112" s="23">
        <f t="shared" si="10"/>
        <v>65836000000</v>
      </c>
      <c r="F112" s="24">
        <f t="shared" si="11"/>
        <v>99.968112729094855</v>
      </c>
      <c r="G112" s="22">
        <f>SUM(G113:G145)-G115-G124-G127-G135-G139</f>
        <v>10314932414</v>
      </c>
      <c r="H112" s="25">
        <f t="shared" si="8"/>
        <v>15.667617130445349</v>
      </c>
      <c r="I112" s="24">
        <f t="shared" si="9"/>
        <v>55521067586</v>
      </c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1:30" x14ac:dyDescent="0.2">
      <c r="A113" s="15">
        <v>212040101</v>
      </c>
      <c r="B113" s="33" t="s">
        <v>116</v>
      </c>
      <c r="C113" s="22">
        <v>10495026000</v>
      </c>
      <c r="D113" s="22"/>
      <c r="E113" s="23">
        <f t="shared" si="10"/>
        <v>10495026000</v>
      </c>
      <c r="F113" s="24">
        <f t="shared" si="11"/>
        <v>15.936082724691378</v>
      </c>
      <c r="G113" s="22">
        <v>570000000</v>
      </c>
      <c r="H113" s="25">
        <f t="shared" si="8"/>
        <v>5.431144239185306</v>
      </c>
      <c r="I113" s="24">
        <f t="shared" si="9"/>
        <v>9925026000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1:30" hidden="1" x14ac:dyDescent="0.2">
      <c r="A114" s="15">
        <v>212040102</v>
      </c>
      <c r="B114" s="33" t="s">
        <v>117</v>
      </c>
      <c r="C114" s="22"/>
      <c r="D114" s="22"/>
      <c r="E114" s="23">
        <f t="shared" si="10"/>
        <v>0</v>
      </c>
      <c r="F114" s="24">
        <f t="shared" si="11"/>
        <v>0</v>
      </c>
      <c r="G114" s="22"/>
      <c r="H114" s="25">
        <f t="shared" si="8"/>
        <v>0</v>
      </c>
      <c r="I114" s="24">
        <f t="shared" si="9"/>
        <v>0</v>
      </c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1:30" x14ac:dyDescent="0.2">
      <c r="A115" s="15">
        <v>212040104</v>
      </c>
      <c r="B115" s="33" t="s">
        <v>118</v>
      </c>
      <c r="C115" s="22">
        <f>SUM(C116:C117)</f>
        <v>2102000000</v>
      </c>
      <c r="D115" s="22">
        <f>SUM(D116:D117)</f>
        <v>0</v>
      </c>
      <c r="E115" s="23">
        <f t="shared" si="10"/>
        <v>2102000000</v>
      </c>
      <c r="F115" s="24">
        <f t="shared" si="11"/>
        <v>3.1917639734576433</v>
      </c>
      <c r="G115" s="22">
        <f>SUM(G116:G117)</f>
        <v>0</v>
      </c>
      <c r="H115" s="25">
        <f t="shared" si="8"/>
        <v>0</v>
      </c>
      <c r="I115" s="24">
        <f t="shared" si="9"/>
        <v>2102000000</v>
      </c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1:30" x14ac:dyDescent="0.2">
      <c r="A116" s="15">
        <v>21204010401</v>
      </c>
      <c r="B116" s="33" t="s">
        <v>119</v>
      </c>
      <c r="C116" s="22">
        <v>2102000000</v>
      </c>
      <c r="D116" s="22"/>
      <c r="E116" s="23">
        <f t="shared" si="10"/>
        <v>2102000000</v>
      </c>
      <c r="F116" s="24">
        <f t="shared" si="11"/>
        <v>3.1917639734576433</v>
      </c>
      <c r="G116" s="22"/>
      <c r="H116" s="25">
        <f t="shared" si="8"/>
        <v>0</v>
      </c>
      <c r="I116" s="24">
        <f t="shared" si="9"/>
        <v>2102000000</v>
      </c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1:30" hidden="1" x14ac:dyDescent="0.2">
      <c r="A117" s="15">
        <v>21204010402</v>
      </c>
      <c r="B117" s="33" t="s">
        <v>120</v>
      </c>
      <c r="C117" s="22"/>
      <c r="D117" s="22"/>
      <c r="E117" s="23">
        <f t="shared" si="10"/>
        <v>0</v>
      </c>
      <c r="F117" s="24">
        <f t="shared" si="11"/>
        <v>0</v>
      </c>
      <c r="G117" s="22"/>
      <c r="H117" s="25">
        <f t="shared" si="8"/>
        <v>0</v>
      </c>
      <c r="I117" s="24">
        <f t="shared" si="9"/>
        <v>0</v>
      </c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 x14ac:dyDescent="0.2">
      <c r="A118" s="15">
        <v>212040105</v>
      </c>
      <c r="B118" s="33" t="s">
        <v>121</v>
      </c>
      <c r="C118" s="22"/>
      <c r="D118" s="22"/>
      <c r="E118" s="23">
        <f t="shared" si="10"/>
        <v>0</v>
      </c>
      <c r="F118" s="24">
        <f t="shared" si="11"/>
        <v>0</v>
      </c>
      <c r="G118" s="22"/>
      <c r="H118" s="25">
        <f t="shared" si="8"/>
        <v>0</v>
      </c>
      <c r="I118" s="24">
        <f t="shared" si="9"/>
        <v>0</v>
      </c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x14ac:dyDescent="0.2">
      <c r="A119" s="15">
        <v>212040106</v>
      </c>
      <c r="B119" s="33" t="s">
        <v>122</v>
      </c>
      <c r="C119" s="22">
        <v>1704402000</v>
      </c>
      <c r="D119" s="22"/>
      <c r="E119" s="23">
        <f t="shared" si="10"/>
        <v>1704402000</v>
      </c>
      <c r="F119" s="24">
        <f t="shared" si="11"/>
        <v>2.5880346812032129</v>
      </c>
      <c r="G119" s="22"/>
      <c r="H119" s="25">
        <f t="shared" si="8"/>
        <v>0</v>
      </c>
      <c r="I119" s="24">
        <f t="shared" si="9"/>
        <v>1704402000</v>
      </c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1:30" hidden="1" x14ac:dyDescent="0.2">
      <c r="A120" s="15">
        <v>212040107</v>
      </c>
      <c r="B120" s="33" t="s">
        <v>123</v>
      </c>
      <c r="C120" s="22"/>
      <c r="D120" s="22"/>
      <c r="E120" s="23">
        <f t="shared" si="10"/>
        <v>0</v>
      </c>
      <c r="F120" s="24">
        <f t="shared" si="11"/>
        <v>0</v>
      </c>
      <c r="G120" s="22"/>
      <c r="H120" s="25">
        <f t="shared" si="8"/>
        <v>0</v>
      </c>
      <c r="I120" s="24">
        <f t="shared" si="9"/>
        <v>0</v>
      </c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1:30" x14ac:dyDescent="0.2">
      <c r="A121" s="15">
        <v>212040108</v>
      </c>
      <c r="B121" s="33" t="s">
        <v>124</v>
      </c>
      <c r="C121" s="22">
        <v>2169824000</v>
      </c>
      <c r="D121" s="22"/>
      <c r="E121" s="23">
        <f t="shared" si="10"/>
        <v>2169824000</v>
      </c>
      <c r="F121" s="24">
        <f t="shared" si="11"/>
        <v>3.2947507478324249</v>
      </c>
      <c r="G121" s="22">
        <v>45023225</v>
      </c>
      <c r="H121" s="25">
        <f t="shared" si="8"/>
        <v>2.0749712879938649</v>
      </c>
      <c r="I121" s="24">
        <f t="shared" si="9"/>
        <v>2124800775</v>
      </c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1:30" hidden="1" x14ac:dyDescent="0.2">
      <c r="A122" s="15">
        <v>212040109</v>
      </c>
      <c r="B122" s="33" t="s">
        <v>125</v>
      </c>
      <c r="C122" s="22"/>
      <c r="D122" s="22"/>
      <c r="E122" s="23">
        <f t="shared" si="10"/>
        <v>0</v>
      </c>
      <c r="F122" s="24">
        <f t="shared" si="11"/>
        <v>0</v>
      </c>
      <c r="G122" s="22"/>
      <c r="H122" s="25">
        <f t="shared" si="8"/>
        <v>0</v>
      </c>
      <c r="I122" s="24">
        <f t="shared" si="9"/>
        <v>0</v>
      </c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x14ac:dyDescent="0.2">
      <c r="A123" s="15">
        <v>212040110</v>
      </c>
      <c r="B123" s="33" t="s">
        <v>126</v>
      </c>
      <c r="C123" s="22">
        <v>33582782000</v>
      </c>
      <c r="D123" s="22"/>
      <c r="E123" s="23">
        <f t="shared" si="10"/>
        <v>33582782000</v>
      </c>
      <c r="F123" s="24">
        <f t="shared" si="11"/>
        <v>50.993488922969462</v>
      </c>
      <c r="G123" s="22">
        <v>500147100</v>
      </c>
      <c r="H123" s="25">
        <f t="shared" si="8"/>
        <v>1.4892962113740309</v>
      </c>
      <c r="I123" s="24">
        <f t="shared" si="9"/>
        <v>33082634900</v>
      </c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x14ac:dyDescent="0.2">
      <c r="A124" s="15">
        <v>212040111</v>
      </c>
      <c r="B124" s="33" t="s">
        <v>127</v>
      </c>
      <c r="C124" s="22">
        <f>SUM(C125:C126)</f>
        <v>942475000</v>
      </c>
      <c r="D124" s="22">
        <f>SUM(D125:D126)</f>
        <v>0</v>
      </c>
      <c r="E124" s="23">
        <f t="shared" si="10"/>
        <v>942475000</v>
      </c>
      <c r="F124" s="24">
        <f t="shared" si="11"/>
        <v>1.4310931260154578</v>
      </c>
      <c r="G124" s="22">
        <f>SUM(G125:G126)</f>
        <v>74016051</v>
      </c>
      <c r="H124" s="25">
        <f t="shared" si="8"/>
        <v>7.8533702220218053</v>
      </c>
      <c r="I124" s="24">
        <f t="shared" si="9"/>
        <v>868458949</v>
      </c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1:30" ht="25.5" x14ac:dyDescent="0.2">
      <c r="A125" s="15">
        <v>21204011101</v>
      </c>
      <c r="B125" s="33" t="s">
        <v>128</v>
      </c>
      <c r="C125" s="22">
        <v>942475000</v>
      </c>
      <c r="D125" s="22"/>
      <c r="E125" s="23">
        <f t="shared" si="10"/>
        <v>942475000</v>
      </c>
      <c r="F125" s="24">
        <f t="shared" si="11"/>
        <v>1.4310931260154578</v>
      </c>
      <c r="G125" s="22">
        <v>74016051</v>
      </c>
      <c r="H125" s="25">
        <f t="shared" si="8"/>
        <v>7.8533702220218053</v>
      </c>
      <c r="I125" s="24">
        <f t="shared" si="9"/>
        <v>868458949</v>
      </c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1:30" hidden="1" x14ac:dyDescent="0.2">
      <c r="A126" s="15">
        <v>21204011102</v>
      </c>
      <c r="B126" s="33" t="s">
        <v>129</v>
      </c>
      <c r="C126" s="22"/>
      <c r="D126" s="22"/>
      <c r="E126" s="23">
        <f t="shared" si="10"/>
        <v>0</v>
      </c>
      <c r="F126" s="24">
        <f t="shared" si="11"/>
        <v>0</v>
      </c>
      <c r="G126" s="22"/>
      <c r="H126" s="25">
        <f t="shared" si="8"/>
        <v>0</v>
      </c>
      <c r="I126" s="24">
        <f t="shared" si="9"/>
        <v>0</v>
      </c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1:30" x14ac:dyDescent="0.2">
      <c r="A127" s="15">
        <v>212040112</v>
      </c>
      <c r="B127" s="33" t="s">
        <v>130</v>
      </c>
      <c r="C127" s="22">
        <f>SUM(C128:C129)</f>
        <v>871785000</v>
      </c>
      <c r="D127" s="22">
        <f>SUM(D128:D129)</f>
        <v>0</v>
      </c>
      <c r="E127" s="23">
        <f t="shared" si="10"/>
        <v>871785000</v>
      </c>
      <c r="F127" s="24">
        <f t="shared" si="11"/>
        <v>1.32375449838286</v>
      </c>
      <c r="G127" s="22">
        <f>SUM(G128:G129)</f>
        <v>169114198</v>
      </c>
      <c r="H127" s="25">
        <f t="shared" si="8"/>
        <v>19.398612960764407</v>
      </c>
      <c r="I127" s="24">
        <f t="shared" si="9"/>
        <v>702670802</v>
      </c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x14ac:dyDescent="0.2">
      <c r="A128" s="15">
        <v>21204011201</v>
      </c>
      <c r="B128" s="33" t="s">
        <v>131</v>
      </c>
      <c r="C128" s="22">
        <v>871785000</v>
      </c>
      <c r="D128" s="22"/>
      <c r="E128" s="23">
        <f t="shared" si="10"/>
        <v>871785000</v>
      </c>
      <c r="F128" s="24">
        <f t="shared" si="11"/>
        <v>1.32375449838286</v>
      </c>
      <c r="G128" s="22">
        <v>169114198</v>
      </c>
      <c r="H128" s="25">
        <f t="shared" si="8"/>
        <v>19.398612960764407</v>
      </c>
      <c r="I128" s="24">
        <f t="shared" si="9"/>
        <v>702670802</v>
      </c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0" ht="25.5" hidden="1" x14ac:dyDescent="0.2">
      <c r="A129" s="15">
        <v>21204011202</v>
      </c>
      <c r="B129" s="33" t="s">
        <v>132</v>
      </c>
      <c r="C129" s="22"/>
      <c r="D129" s="22"/>
      <c r="E129" s="23">
        <f t="shared" si="10"/>
        <v>0</v>
      </c>
      <c r="F129" s="24">
        <f t="shared" si="11"/>
        <v>0</v>
      </c>
      <c r="G129" s="22"/>
      <c r="H129" s="25">
        <f t="shared" si="8"/>
        <v>0</v>
      </c>
      <c r="I129" s="24">
        <f t="shared" si="9"/>
        <v>0</v>
      </c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0" hidden="1" x14ac:dyDescent="0.2">
      <c r="A130" s="15">
        <v>212040113</v>
      </c>
      <c r="B130" s="33" t="s">
        <v>133</v>
      </c>
      <c r="C130" s="22"/>
      <c r="D130" s="22"/>
      <c r="E130" s="23">
        <f t="shared" si="10"/>
        <v>0</v>
      </c>
      <c r="F130" s="24">
        <f t="shared" si="11"/>
        <v>0</v>
      </c>
      <c r="G130" s="22"/>
      <c r="H130" s="25">
        <f t="shared" si="8"/>
        <v>0</v>
      </c>
      <c r="I130" s="24">
        <f t="shared" si="9"/>
        <v>0</v>
      </c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0" hidden="1" x14ac:dyDescent="0.2">
      <c r="A131" s="15">
        <v>212040114</v>
      </c>
      <c r="B131" s="33" t="s">
        <v>134</v>
      </c>
      <c r="C131" s="22"/>
      <c r="D131" s="22"/>
      <c r="E131" s="23">
        <f t="shared" si="10"/>
        <v>0</v>
      </c>
      <c r="F131" s="24">
        <f t="shared" si="11"/>
        <v>0</v>
      </c>
      <c r="G131" s="22"/>
      <c r="H131" s="25">
        <f t="shared" si="8"/>
        <v>0</v>
      </c>
      <c r="I131" s="24">
        <f t="shared" si="9"/>
        <v>0</v>
      </c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0" hidden="1" x14ac:dyDescent="0.2">
      <c r="A132" s="15">
        <v>212040115</v>
      </c>
      <c r="B132" s="33" t="s">
        <v>135</v>
      </c>
      <c r="C132" s="22"/>
      <c r="D132" s="22"/>
      <c r="E132" s="23">
        <f t="shared" si="10"/>
        <v>0</v>
      </c>
      <c r="F132" s="24">
        <f t="shared" si="11"/>
        <v>0</v>
      </c>
      <c r="G132" s="22"/>
      <c r="H132" s="25">
        <f t="shared" si="8"/>
        <v>0</v>
      </c>
      <c r="I132" s="24">
        <f t="shared" si="9"/>
        <v>0</v>
      </c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0" x14ac:dyDescent="0.2">
      <c r="A133" s="15">
        <v>212040116</v>
      </c>
      <c r="B133" s="33" t="s">
        <v>136</v>
      </c>
      <c r="C133" s="22">
        <v>214157000</v>
      </c>
      <c r="D133" s="22"/>
      <c r="E133" s="23">
        <f t="shared" si="10"/>
        <v>214157000</v>
      </c>
      <c r="F133" s="24">
        <f t="shared" si="11"/>
        <v>0.32518487024917625</v>
      </c>
      <c r="G133" s="22"/>
      <c r="H133" s="25">
        <f t="shared" si="8"/>
        <v>0</v>
      </c>
      <c r="I133" s="24">
        <f t="shared" si="9"/>
        <v>214157000</v>
      </c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0" x14ac:dyDescent="0.2">
      <c r="A134" s="15">
        <v>212040117</v>
      </c>
      <c r="B134" s="33" t="s">
        <v>137</v>
      </c>
      <c r="C134" s="22">
        <v>313633000</v>
      </c>
      <c r="D134" s="22"/>
      <c r="E134" s="23">
        <f t="shared" si="10"/>
        <v>313633000</v>
      </c>
      <c r="F134" s="24">
        <f t="shared" si="11"/>
        <v>0.47623335408536682</v>
      </c>
      <c r="G134" s="22"/>
      <c r="H134" s="25">
        <f t="shared" si="8"/>
        <v>0</v>
      </c>
      <c r="I134" s="24">
        <f t="shared" si="9"/>
        <v>313633000</v>
      </c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0" ht="25.5" x14ac:dyDescent="0.2">
      <c r="A135" s="15">
        <v>212040118</v>
      </c>
      <c r="B135" s="33" t="s">
        <v>138</v>
      </c>
      <c r="C135" s="22">
        <f>SUM(C136:C144)-C139</f>
        <v>13439916000</v>
      </c>
      <c r="D135" s="22">
        <f>SUM(D136:D144)-D139</f>
        <v>0</v>
      </c>
      <c r="E135" s="23">
        <f t="shared" si="10"/>
        <v>13439916000</v>
      </c>
      <c r="F135" s="24">
        <f t="shared" si="11"/>
        <v>20.407725830207873</v>
      </c>
      <c r="G135" s="22">
        <f>SUM(G136:G144)-G139</f>
        <v>8956631840</v>
      </c>
      <c r="H135" s="25">
        <f t="shared" si="8"/>
        <v>66.642022465021356</v>
      </c>
      <c r="I135" s="24">
        <f t="shared" si="9"/>
        <v>4483284160</v>
      </c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0" x14ac:dyDescent="0.2">
      <c r="A136" s="15">
        <v>21204011801</v>
      </c>
      <c r="B136" s="33" t="s">
        <v>139</v>
      </c>
      <c r="C136" s="22">
        <v>622551000</v>
      </c>
      <c r="D136" s="22"/>
      <c r="E136" s="23">
        <f t="shared" si="10"/>
        <v>622551000</v>
      </c>
      <c r="F136" s="24">
        <f t="shared" si="11"/>
        <v>0.94530725663179316</v>
      </c>
      <c r="G136" s="22">
        <v>1522143800</v>
      </c>
      <c r="H136" s="25">
        <f t="shared" si="8"/>
        <v>244.50106095725494</v>
      </c>
      <c r="I136" s="24">
        <f t="shared" si="9"/>
        <v>-899592800</v>
      </c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0" x14ac:dyDescent="0.2">
      <c r="A137" s="15">
        <v>21204011802</v>
      </c>
      <c r="B137" s="33" t="s">
        <v>124</v>
      </c>
      <c r="C137" s="22">
        <v>1144024000</v>
      </c>
      <c r="D137" s="22"/>
      <c r="E137" s="23">
        <f t="shared" si="10"/>
        <v>1144024000</v>
      </c>
      <c r="F137" s="24">
        <f t="shared" si="11"/>
        <v>1.7371334861897749</v>
      </c>
      <c r="G137" s="22">
        <v>856613699</v>
      </c>
      <c r="H137" s="25">
        <f t="shared" si="8"/>
        <v>74.877248991279899</v>
      </c>
      <c r="I137" s="24">
        <f t="shared" si="9"/>
        <v>287410301</v>
      </c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0" x14ac:dyDescent="0.2">
      <c r="A138" s="15">
        <v>21204011803</v>
      </c>
      <c r="B138" s="33" t="s">
        <v>140</v>
      </c>
      <c r="C138" s="22">
        <v>11214834000</v>
      </c>
      <c r="D138" s="22"/>
      <c r="E138" s="23">
        <f t="shared" si="10"/>
        <v>11214834000</v>
      </c>
      <c r="F138" s="24">
        <f t="shared" si="11"/>
        <v>17.029069043533717</v>
      </c>
      <c r="G138" s="22">
        <v>6323307984</v>
      </c>
      <c r="H138" s="25">
        <f t="shared" si="8"/>
        <v>56.383429161769136</v>
      </c>
      <c r="I138" s="24">
        <f t="shared" si="9"/>
        <v>4891526016</v>
      </c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0" x14ac:dyDescent="0.2">
      <c r="A139" s="15">
        <v>21204011804</v>
      </c>
      <c r="B139" s="33" t="s">
        <v>127</v>
      </c>
      <c r="C139" s="22">
        <f>SUM(C140:C141)</f>
        <v>339114000</v>
      </c>
      <c r="D139" s="22">
        <f>SUM(D140:D141)</f>
        <v>0</v>
      </c>
      <c r="E139" s="23">
        <f t="shared" si="10"/>
        <v>339114000</v>
      </c>
      <c r="F139" s="24">
        <f t="shared" si="11"/>
        <v>0.51492476122507858</v>
      </c>
      <c r="G139" s="22">
        <f>SUM(G140:G141)</f>
        <v>191258402</v>
      </c>
      <c r="H139" s="25">
        <f t="shared" si="8"/>
        <v>56.399441485754053</v>
      </c>
      <c r="I139" s="24">
        <f t="shared" si="9"/>
        <v>147855598</v>
      </c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0" ht="25.5" x14ac:dyDescent="0.2">
      <c r="A140" s="15">
        <v>212040118041</v>
      </c>
      <c r="B140" s="33" t="s">
        <v>128</v>
      </c>
      <c r="C140" s="22">
        <v>339114000</v>
      </c>
      <c r="D140" s="22"/>
      <c r="E140" s="23">
        <f t="shared" si="10"/>
        <v>339114000</v>
      </c>
      <c r="F140" s="24">
        <f t="shared" si="11"/>
        <v>0.51492476122507858</v>
      </c>
      <c r="G140" s="22">
        <v>191258402</v>
      </c>
      <c r="H140" s="25">
        <f t="shared" si="8"/>
        <v>56.399441485754053</v>
      </c>
      <c r="I140" s="24">
        <f t="shared" si="9"/>
        <v>147855598</v>
      </c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</row>
    <row r="141" spans="1:30" hidden="1" x14ac:dyDescent="0.2">
      <c r="A141" s="15">
        <v>212040118042</v>
      </c>
      <c r="B141" s="33" t="s">
        <v>129</v>
      </c>
      <c r="C141" s="22"/>
      <c r="D141" s="22"/>
      <c r="E141" s="23">
        <f t="shared" si="10"/>
        <v>0</v>
      </c>
      <c r="F141" s="24">
        <f t="shared" si="11"/>
        <v>0</v>
      </c>
      <c r="G141" s="22"/>
      <c r="H141" s="25">
        <f t="shared" si="8"/>
        <v>0</v>
      </c>
      <c r="I141" s="24">
        <f t="shared" si="9"/>
        <v>0</v>
      </c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</row>
    <row r="142" spans="1:30" hidden="1" x14ac:dyDescent="0.2">
      <c r="A142" s="15">
        <v>21204011805</v>
      </c>
      <c r="B142" s="33" t="s">
        <v>135</v>
      </c>
      <c r="C142" s="22"/>
      <c r="D142" s="22"/>
      <c r="E142" s="23">
        <f t="shared" si="10"/>
        <v>0</v>
      </c>
      <c r="F142" s="24">
        <f t="shared" si="11"/>
        <v>0</v>
      </c>
      <c r="G142" s="22"/>
      <c r="H142" s="25">
        <f t="shared" si="8"/>
        <v>0</v>
      </c>
      <c r="I142" s="24">
        <f t="shared" si="9"/>
        <v>0</v>
      </c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</row>
    <row r="143" spans="1:30" x14ac:dyDescent="0.2">
      <c r="A143" s="15">
        <v>21204011806</v>
      </c>
      <c r="B143" s="33" t="s">
        <v>136</v>
      </c>
      <c r="C143" s="22"/>
      <c r="D143" s="22"/>
      <c r="E143" s="23">
        <f t="shared" si="10"/>
        <v>0</v>
      </c>
      <c r="F143" s="24">
        <f t="shared" si="11"/>
        <v>0</v>
      </c>
      <c r="G143" s="22">
        <v>16485064</v>
      </c>
      <c r="H143" s="25">
        <f t="shared" si="8"/>
        <v>0</v>
      </c>
      <c r="I143" s="24">
        <f t="shared" si="9"/>
        <v>-16485064</v>
      </c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</row>
    <row r="144" spans="1:30" x14ac:dyDescent="0.2">
      <c r="A144" s="15">
        <v>21204011807</v>
      </c>
      <c r="B144" s="33" t="s">
        <v>137</v>
      </c>
      <c r="C144" s="22">
        <v>119393000</v>
      </c>
      <c r="D144" s="22"/>
      <c r="E144" s="23">
        <f t="shared" si="10"/>
        <v>119393000</v>
      </c>
      <c r="F144" s="24">
        <f t="shared" si="11"/>
        <v>0.18129128262751112</v>
      </c>
      <c r="G144" s="22">
        <v>46822891</v>
      </c>
      <c r="H144" s="25">
        <f t="shared" si="8"/>
        <v>39.217450771820793</v>
      </c>
      <c r="I144" s="24">
        <f t="shared" si="9"/>
        <v>72570109</v>
      </c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</row>
    <row r="145" spans="1:30" hidden="1" x14ac:dyDescent="0.2">
      <c r="A145" s="15">
        <v>212040119</v>
      </c>
      <c r="B145" s="33" t="s">
        <v>141</v>
      </c>
      <c r="C145" s="22"/>
      <c r="D145" s="22"/>
      <c r="E145" s="23">
        <f>SUM(C145:D145)</f>
        <v>0</v>
      </c>
      <c r="F145" s="24">
        <f t="shared" si="11"/>
        <v>0</v>
      </c>
      <c r="G145" s="22"/>
      <c r="H145" s="25">
        <f>IF(OR(G145=0,E145=0),0,G145/E145)*100</f>
        <v>0</v>
      </c>
      <c r="I145" s="24">
        <f>SUM(E145-G145)</f>
        <v>0</v>
      </c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</row>
    <row r="146" spans="1:30" hidden="1" x14ac:dyDescent="0.2">
      <c r="A146" s="15">
        <v>2120402</v>
      </c>
      <c r="B146" s="28" t="s">
        <v>69</v>
      </c>
      <c r="C146" s="22"/>
      <c r="D146" s="22"/>
      <c r="E146" s="23">
        <f t="shared" si="10"/>
        <v>0</v>
      </c>
      <c r="F146" s="24">
        <f t="shared" si="11"/>
        <v>0</v>
      </c>
      <c r="G146" s="22"/>
      <c r="H146" s="25">
        <f t="shared" si="8"/>
        <v>0</v>
      </c>
      <c r="I146" s="24">
        <f t="shared" si="9"/>
        <v>0</v>
      </c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</row>
    <row r="147" spans="1:30" hidden="1" x14ac:dyDescent="0.2">
      <c r="A147" s="15">
        <v>2120403</v>
      </c>
      <c r="B147" s="28" t="s">
        <v>142</v>
      </c>
      <c r="C147" s="22"/>
      <c r="D147" s="22"/>
      <c r="E147" s="23">
        <f t="shared" si="10"/>
        <v>0</v>
      </c>
      <c r="F147" s="24">
        <f t="shared" si="11"/>
        <v>0</v>
      </c>
      <c r="G147" s="22"/>
      <c r="H147" s="25">
        <f t="shared" si="8"/>
        <v>0</v>
      </c>
      <c r="I147" s="24">
        <f t="shared" si="9"/>
        <v>0</v>
      </c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</row>
    <row r="148" spans="1:30" hidden="1" x14ac:dyDescent="0.2">
      <c r="A148" s="15">
        <v>2120404</v>
      </c>
      <c r="B148" s="28" t="s">
        <v>143</v>
      </c>
      <c r="C148" s="22">
        <f>SUM(C149:C150)</f>
        <v>0</v>
      </c>
      <c r="D148" s="22">
        <f>SUM(D149:D150)</f>
        <v>0</v>
      </c>
      <c r="E148" s="23">
        <f t="shared" si="10"/>
        <v>0</v>
      </c>
      <c r="F148" s="24">
        <f t="shared" si="11"/>
        <v>0</v>
      </c>
      <c r="G148" s="22">
        <f>SUM(G149:G150)</f>
        <v>0</v>
      </c>
      <c r="H148" s="25">
        <f t="shared" si="8"/>
        <v>0</v>
      </c>
      <c r="I148" s="24">
        <f t="shared" si="9"/>
        <v>0</v>
      </c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</row>
    <row r="149" spans="1:30" hidden="1" x14ac:dyDescent="0.2">
      <c r="A149" s="15">
        <v>212040401</v>
      </c>
      <c r="B149" s="28" t="s">
        <v>144</v>
      </c>
      <c r="C149" s="22"/>
      <c r="D149" s="22"/>
      <c r="E149" s="23">
        <f t="shared" si="10"/>
        <v>0</v>
      </c>
      <c r="F149" s="24">
        <f t="shared" si="11"/>
        <v>0</v>
      </c>
      <c r="G149" s="22"/>
      <c r="H149" s="25">
        <f t="shared" si="8"/>
        <v>0</v>
      </c>
      <c r="I149" s="24">
        <f t="shared" si="9"/>
        <v>0</v>
      </c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</row>
    <row r="150" spans="1:30" hidden="1" x14ac:dyDescent="0.2">
      <c r="A150" s="15">
        <v>212040403</v>
      </c>
      <c r="B150" s="28" t="s">
        <v>145</v>
      </c>
      <c r="C150" s="22"/>
      <c r="D150" s="22"/>
      <c r="E150" s="23">
        <f t="shared" si="10"/>
        <v>0</v>
      </c>
      <c r="F150" s="24">
        <f t="shared" si="11"/>
        <v>0</v>
      </c>
      <c r="G150" s="22"/>
      <c r="H150" s="25">
        <f t="shared" si="8"/>
        <v>0</v>
      </c>
      <c r="I150" s="24">
        <f t="shared" si="9"/>
        <v>0</v>
      </c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</row>
    <row r="151" spans="1:30" hidden="1" x14ac:dyDescent="0.2">
      <c r="A151" s="15">
        <v>2120406</v>
      </c>
      <c r="B151" s="28" t="s">
        <v>146</v>
      </c>
      <c r="C151" s="22"/>
      <c r="D151" s="22"/>
      <c r="E151" s="23">
        <f t="shared" si="10"/>
        <v>0</v>
      </c>
      <c r="F151" s="24">
        <f t="shared" si="11"/>
        <v>0</v>
      </c>
      <c r="G151" s="22"/>
      <c r="H151" s="25">
        <f t="shared" si="8"/>
        <v>0</v>
      </c>
      <c r="I151" s="24">
        <f t="shared" si="9"/>
        <v>0</v>
      </c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</row>
    <row r="152" spans="1:30" hidden="1" x14ac:dyDescent="0.2">
      <c r="A152" s="15">
        <v>2120407</v>
      </c>
      <c r="B152" s="28" t="s">
        <v>147</v>
      </c>
      <c r="C152" s="22"/>
      <c r="D152" s="22"/>
      <c r="E152" s="23">
        <f t="shared" si="10"/>
        <v>0</v>
      </c>
      <c r="F152" s="24">
        <f t="shared" si="11"/>
        <v>0</v>
      </c>
      <c r="G152" s="22"/>
      <c r="H152" s="25">
        <f t="shared" si="8"/>
        <v>0</v>
      </c>
      <c r="I152" s="24">
        <f t="shared" si="9"/>
        <v>0</v>
      </c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</row>
    <row r="153" spans="1:30" x14ac:dyDescent="0.2">
      <c r="A153" s="15">
        <v>2120499</v>
      </c>
      <c r="B153" s="28" t="s">
        <v>148</v>
      </c>
      <c r="C153" s="22">
        <f>SUM(C155:C162)</f>
        <v>0</v>
      </c>
      <c r="D153" s="22">
        <f>SUM(D155:D162)</f>
        <v>0</v>
      </c>
      <c r="E153" s="23">
        <f t="shared" si="10"/>
        <v>0</v>
      </c>
      <c r="F153" s="24">
        <f t="shared" si="11"/>
        <v>0</v>
      </c>
      <c r="G153" s="22">
        <f>SUM(G155:G162)</f>
        <v>8771313</v>
      </c>
      <c r="H153" s="25">
        <f t="shared" si="8"/>
        <v>0</v>
      </c>
      <c r="I153" s="24">
        <f t="shared" si="9"/>
        <v>-8771313</v>
      </c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0" x14ac:dyDescent="0.2">
      <c r="A154" s="15">
        <v>212049901</v>
      </c>
      <c r="B154" s="33" t="s">
        <v>149</v>
      </c>
      <c r="C154" s="22">
        <f>SUM(C155:C160)</f>
        <v>0</v>
      </c>
      <c r="D154" s="22">
        <f>SUM(D155:D160)</f>
        <v>0</v>
      </c>
      <c r="E154" s="23">
        <f t="shared" si="10"/>
        <v>0</v>
      </c>
      <c r="F154" s="24">
        <f t="shared" si="11"/>
        <v>0</v>
      </c>
      <c r="G154" s="22">
        <f>SUM(G155:G160)</f>
        <v>8771313</v>
      </c>
      <c r="H154" s="25">
        <f t="shared" si="8"/>
        <v>0</v>
      </c>
      <c r="I154" s="24">
        <f t="shared" si="9"/>
        <v>-8771313</v>
      </c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0" ht="25.5" hidden="1" x14ac:dyDescent="0.2">
      <c r="A155" s="15">
        <v>21204990101</v>
      </c>
      <c r="B155" s="33" t="s">
        <v>150</v>
      </c>
      <c r="C155" s="22"/>
      <c r="D155" s="22"/>
      <c r="E155" s="23">
        <f t="shared" si="10"/>
        <v>0</v>
      </c>
      <c r="F155" s="24">
        <f t="shared" si="11"/>
        <v>0</v>
      </c>
      <c r="G155" s="22"/>
      <c r="H155" s="25">
        <f t="shared" si="8"/>
        <v>0</v>
      </c>
      <c r="I155" s="24">
        <f t="shared" si="9"/>
        <v>0</v>
      </c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0" hidden="1" x14ac:dyDescent="0.2">
      <c r="A156" s="15">
        <v>21204990102</v>
      </c>
      <c r="B156" s="33" t="s">
        <v>151</v>
      </c>
      <c r="C156" s="22"/>
      <c r="D156" s="22"/>
      <c r="E156" s="23">
        <f t="shared" si="10"/>
        <v>0</v>
      </c>
      <c r="F156" s="24">
        <f t="shared" si="11"/>
        <v>0</v>
      </c>
      <c r="G156" s="22"/>
      <c r="H156" s="25">
        <f t="shared" si="8"/>
        <v>0</v>
      </c>
      <c r="I156" s="24">
        <f t="shared" si="9"/>
        <v>0</v>
      </c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0" x14ac:dyDescent="0.2">
      <c r="A157" s="15">
        <v>21204990103</v>
      </c>
      <c r="B157" s="33" t="s">
        <v>152</v>
      </c>
      <c r="C157" s="22"/>
      <c r="D157" s="22"/>
      <c r="E157" s="23">
        <f t="shared" si="10"/>
        <v>0</v>
      </c>
      <c r="F157" s="24">
        <f t="shared" si="11"/>
        <v>0</v>
      </c>
      <c r="G157" s="22">
        <v>8771313</v>
      </c>
      <c r="H157" s="25">
        <f t="shared" si="8"/>
        <v>0</v>
      </c>
      <c r="I157" s="24">
        <f t="shared" si="9"/>
        <v>-8771313</v>
      </c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</row>
    <row r="158" spans="1:30" ht="25.5" hidden="1" x14ac:dyDescent="0.2">
      <c r="A158" s="15">
        <v>21204990104</v>
      </c>
      <c r="B158" s="33" t="s">
        <v>153</v>
      </c>
      <c r="C158" s="22"/>
      <c r="D158" s="22"/>
      <c r="E158" s="23">
        <f t="shared" si="10"/>
        <v>0</v>
      </c>
      <c r="F158" s="24">
        <f t="shared" si="11"/>
        <v>0</v>
      </c>
      <c r="G158" s="22"/>
      <c r="H158" s="25">
        <f t="shared" si="8"/>
        <v>0</v>
      </c>
      <c r="I158" s="24">
        <f t="shared" si="9"/>
        <v>0</v>
      </c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</row>
    <row r="159" spans="1:30" hidden="1" x14ac:dyDescent="0.2">
      <c r="A159" s="15">
        <v>21204990105</v>
      </c>
      <c r="B159" s="33" t="s">
        <v>154</v>
      </c>
      <c r="C159" s="22"/>
      <c r="D159" s="22"/>
      <c r="E159" s="23">
        <f t="shared" si="10"/>
        <v>0</v>
      </c>
      <c r="F159" s="24">
        <f t="shared" si="11"/>
        <v>0</v>
      </c>
      <c r="G159" s="22"/>
      <c r="H159" s="25">
        <f t="shared" si="8"/>
        <v>0</v>
      </c>
      <c r="I159" s="24">
        <f t="shared" si="9"/>
        <v>0</v>
      </c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</row>
    <row r="160" spans="1:30" ht="25.5" hidden="1" x14ac:dyDescent="0.2">
      <c r="A160" s="34">
        <v>21204990106</v>
      </c>
      <c r="B160" s="35" t="s">
        <v>155</v>
      </c>
      <c r="C160" s="22"/>
      <c r="D160" s="22"/>
      <c r="E160" s="23">
        <f>SUM(C160:D160)</f>
        <v>0</v>
      </c>
      <c r="F160" s="24">
        <f t="shared" si="11"/>
        <v>0</v>
      </c>
      <c r="G160" s="22"/>
      <c r="H160" s="25">
        <f>IF(OR(G160=0,E160=0),0,G160/E160)*100</f>
        <v>0</v>
      </c>
      <c r="I160" s="24">
        <f>SUM(E160-G160)</f>
        <v>0</v>
      </c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</row>
    <row r="161" spans="1:30" hidden="1" x14ac:dyDescent="0.2">
      <c r="A161" s="15">
        <v>212049902</v>
      </c>
      <c r="B161" s="33" t="s">
        <v>156</v>
      </c>
      <c r="C161" s="22"/>
      <c r="D161" s="22"/>
      <c r="E161" s="23">
        <f t="shared" si="10"/>
        <v>0</v>
      </c>
      <c r="F161" s="24">
        <f t="shared" si="11"/>
        <v>0</v>
      </c>
      <c r="G161" s="22"/>
      <c r="H161" s="25">
        <f t="shared" ref="H161:H228" si="14">IF(OR(G161=0,E161=0),0,G161/E161)*100</f>
        <v>0</v>
      </c>
      <c r="I161" s="24">
        <f t="shared" si="9"/>
        <v>0</v>
      </c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</row>
    <row r="162" spans="1:30" hidden="1" x14ac:dyDescent="0.2">
      <c r="A162" s="15">
        <v>212049999</v>
      </c>
      <c r="B162" s="33" t="s">
        <v>157</v>
      </c>
      <c r="C162" s="22"/>
      <c r="D162" s="22"/>
      <c r="E162" s="23">
        <f>SUM(C162:D162)</f>
        <v>0</v>
      </c>
      <c r="F162" s="24">
        <f t="shared" si="11"/>
        <v>0</v>
      </c>
      <c r="G162" s="22"/>
      <c r="H162" s="25">
        <f t="shared" si="14"/>
        <v>0</v>
      </c>
      <c r="I162" s="24">
        <f>SUM(E162-G162)</f>
        <v>0</v>
      </c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</row>
    <row r="163" spans="1:30" hidden="1" x14ac:dyDescent="0.2">
      <c r="A163" s="15">
        <v>21205</v>
      </c>
      <c r="B163" s="28" t="s">
        <v>158</v>
      </c>
      <c r="C163" s="22">
        <f>SUM(C165:C171)</f>
        <v>0</v>
      </c>
      <c r="D163" s="22">
        <f>SUM(D165:D171)</f>
        <v>0</v>
      </c>
      <c r="E163" s="23">
        <f t="shared" si="10"/>
        <v>0</v>
      </c>
      <c r="F163" s="24">
        <f t="shared" si="11"/>
        <v>0</v>
      </c>
      <c r="G163" s="22">
        <f>SUM(G165:G171)</f>
        <v>0</v>
      </c>
      <c r="H163" s="25">
        <f t="shared" si="14"/>
        <v>0</v>
      </c>
      <c r="I163" s="24">
        <f t="shared" ref="I163:I214" si="15">SUM(E163-G163)</f>
        <v>0</v>
      </c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</row>
    <row r="164" spans="1:30" hidden="1" x14ac:dyDescent="0.2">
      <c r="A164" s="15">
        <v>2120501</v>
      </c>
      <c r="B164" s="28" t="s">
        <v>159</v>
      </c>
      <c r="C164" s="22">
        <f>SUM(C165:C167)</f>
        <v>0</v>
      </c>
      <c r="D164" s="22">
        <f>SUM(D165:D167)</f>
        <v>0</v>
      </c>
      <c r="E164" s="23">
        <f t="shared" ref="E164:E230" si="16">SUM(C164:D164)</f>
        <v>0</v>
      </c>
      <c r="F164" s="24">
        <f t="shared" ref="F164:F230" si="17">IF(OR(E164=0,E$7=0),0,E164/E$7)*100</f>
        <v>0</v>
      </c>
      <c r="G164" s="22">
        <f>SUM(G165:G167)</f>
        <v>0</v>
      </c>
      <c r="H164" s="25">
        <f t="shared" si="14"/>
        <v>0</v>
      </c>
      <c r="I164" s="24">
        <f t="shared" si="15"/>
        <v>0</v>
      </c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</row>
    <row r="165" spans="1:30" hidden="1" x14ac:dyDescent="0.2">
      <c r="A165" s="15">
        <v>212050101</v>
      </c>
      <c r="B165" s="28" t="s">
        <v>160</v>
      </c>
      <c r="C165" s="22"/>
      <c r="D165" s="22"/>
      <c r="E165" s="23">
        <f t="shared" si="16"/>
        <v>0</v>
      </c>
      <c r="F165" s="24">
        <f t="shared" si="17"/>
        <v>0</v>
      </c>
      <c r="G165" s="22"/>
      <c r="H165" s="25">
        <f t="shared" si="14"/>
        <v>0</v>
      </c>
      <c r="I165" s="24">
        <f t="shared" si="15"/>
        <v>0</v>
      </c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</row>
    <row r="166" spans="1:30" hidden="1" x14ac:dyDescent="0.2">
      <c r="A166" s="15">
        <v>212050102</v>
      </c>
      <c r="B166" s="28" t="s">
        <v>161</v>
      </c>
      <c r="C166" s="22"/>
      <c r="D166" s="22"/>
      <c r="E166" s="23">
        <f t="shared" si="16"/>
        <v>0</v>
      </c>
      <c r="F166" s="24">
        <f t="shared" si="17"/>
        <v>0</v>
      </c>
      <c r="G166" s="22"/>
      <c r="H166" s="25">
        <f t="shared" si="14"/>
        <v>0</v>
      </c>
      <c r="I166" s="24">
        <f t="shared" si="15"/>
        <v>0</v>
      </c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</row>
    <row r="167" spans="1:30" hidden="1" x14ac:dyDescent="0.2">
      <c r="A167" s="15">
        <v>212050103</v>
      </c>
      <c r="B167" s="36" t="s">
        <v>162</v>
      </c>
      <c r="C167" s="22"/>
      <c r="D167" s="22"/>
      <c r="E167" s="23">
        <f t="shared" si="16"/>
        <v>0</v>
      </c>
      <c r="F167" s="24">
        <f t="shared" si="17"/>
        <v>0</v>
      </c>
      <c r="G167" s="22"/>
      <c r="H167" s="25">
        <f t="shared" si="14"/>
        <v>0</v>
      </c>
      <c r="I167" s="24">
        <f t="shared" si="15"/>
        <v>0</v>
      </c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</row>
    <row r="168" spans="1:30" hidden="1" x14ac:dyDescent="0.2">
      <c r="A168" s="15">
        <v>2120502</v>
      </c>
      <c r="B168" s="28" t="s">
        <v>163</v>
      </c>
      <c r="C168" s="22"/>
      <c r="D168" s="22"/>
      <c r="E168" s="23">
        <f t="shared" si="16"/>
        <v>0</v>
      </c>
      <c r="F168" s="24">
        <f t="shared" si="17"/>
        <v>0</v>
      </c>
      <c r="G168" s="22"/>
      <c r="H168" s="25">
        <f t="shared" si="14"/>
        <v>0</v>
      </c>
      <c r="I168" s="24">
        <f t="shared" si="15"/>
        <v>0</v>
      </c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</row>
    <row r="169" spans="1:30" hidden="1" x14ac:dyDescent="0.2">
      <c r="A169" s="15">
        <v>2120508</v>
      </c>
      <c r="B169" s="28" t="s">
        <v>164</v>
      </c>
      <c r="C169" s="22"/>
      <c r="D169" s="22"/>
      <c r="E169" s="23">
        <f t="shared" si="16"/>
        <v>0</v>
      </c>
      <c r="F169" s="24">
        <f t="shared" si="17"/>
        <v>0</v>
      </c>
      <c r="G169" s="22"/>
      <c r="H169" s="25">
        <f t="shared" si="14"/>
        <v>0</v>
      </c>
      <c r="I169" s="24">
        <f t="shared" si="15"/>
        <v>0</v>
      </c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</row>
    <row r="170" spans="1:30" hidden="1" x14ac:dyDescent="0.2">
      <c r="A170" s="15">
        <v>2120509</v>
      </c>
      <c r="B170" s="28" t="s">
        <v>165</v>
      </c>
      <c r="C170" s="22"/>
      <c r="D170" s="22"/>
      <c r="E170" s="23">
        <f t="shared" si="16"/>
        <v>0</v>
      </c>
      <c r="F170" s="24">
        <f t="shared" si="17"/>
        <v>0</v>
      </c>
      <c r="G170" s="22"/>
      <c r="H170" s="25">
        <f t="shared" si="14"/>
        <v>0</v>
      </c>
      <c r="I170" s="24">
        <f t="shared" si="15"/>
        <v>0</v>
      </c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</row>
    <row r="171" spans="1:30" hidden="1" x14ac:dyDescent="0.2">
      <c r="A171" s="15">
        <v>2120510</v>
      </c>
      <c r="B171" s="28" t="s">
        <v>166</v>
      </c>
      <c r="C171" s="22"/>
      <c r="D171" s="22"/>
      <c r="E171" s="23">
        <f t="shared" si="16"/>
        <v>0</v>
      </c>
      <c r="F171" s="24">
        <f t="shared" si="17"/>
        <v>0</v>
      </c>
      <c r="G171" s="22"/>
      <c r="H171" s="25">
        <f t="shared" si="14"/>
        <v>0</v>
      </c>
      <c r="I171" s="24">
        <f t="shared" si="15"/>
        <v>0</v>
      </c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</row>
    <row r="172" spans="1:30" hidden="1" x14ac:dyDescent="0.2">
      <c r="A172" s="15">
        <v>21206</v>
      </c>
      <c r="B172" s="28" t="s">
        <v>90</v>
      </c>
      <c r="C172" s="22">
        <f>SUM(C173:C182)+C185+C186+C189+C192+C193+C196+C199+C203</f>
        <v>0</v>
      </c>
      <c r="D172" s="22">
        <f>SUM(D173:D182)+D185+D186+D189+D192+D193+D196+D199+D203</f>
        <v>0</v>
      </c>
      <c r="E172" s="23">
        <f t="shared" si="16"/>
        <v>0</v>
      </c>
      <c r="F172" s="24">
        <f t="shared" si="17"/>
        <v>0</v>
      </c>
      <c r="G172" s="22">
        <f>SUM(G173:G182)+G185+G186+G189+G192+G193+G196+G199+G203</f>
        <v>0</v>
      </c>
      <c r="H172" s="25">
        <f t="shared" si="14"/>
        <v>0</v>
      </c>
      <c r="I172" s="24">
        <f t="shared" si="15"/>
        <v>0</v>
      </c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</row>
    <row r="173" spans="1:30" hidden="1" x14ac:dyDescent="0.2">
      <c r="A173" s="15">
        <v>2120601</v>
      </c>
      <c r="B173" s="28" t="s">
        <v>167</v>
      </c>
      <c r="C173" s="22"/>
      <c r="D173" s="22"/>
      <c r="E173" s="23">
        <f t="shared" si="16"/>
        <v>0</v>
      </c>
      <c r="F173" s="24">
        <f t="shared" si="17"/>
        <v>0</v>
      </c>
      <c r="G173" s="22"/>
      <c r="H173" s="25">
        <f t="shared" si="14"/>
        <v>0</v>
      </c>
      <c r="I173" s="24">
        <f t="shared" si="15"/>
        <v>0</v>
      </c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</row>
    <row r="174" spans="1:30" hidden="1" x14ac:dyDescent="0.2">
      <c r="A174" s="15">
        <v>2120603</v>
      </c>
      <c r="B174" s="28" t="s">
        <v>168</v>
      </c>
      <c r="C174" s="22"/>
      <c r="D174" s="22"/>
      <c r="E174" s="23">
        <f t="shared" si="16"/>
        <v>0</v>
      </c>
      <c r="F174" s="24">
        <f t="shared" si="17"/>
        <v>0</v>
      </c>
      <c r="G174" s="22"/>
      <c r="H174" s="25">
        <f t="shared" si="14"/>
        <v>0</v>
      </c>
      <c r="I174" s="24">
        <f t="shared" si="15"/>
        <v>0</v>
      </c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</row>
    <row r="175" spans="1:30" hidden="1" x14ac:dyDescent="0.2">
      <c r="A175" s="15">
        <v>2120604</v>
      </c>
      <c r="B175" s="28" t="s">
        <v>169</v>
      </c>
      <c r="C175" s="22"/>
      <c r="D175" s="22"/>
      <c r="E175" s="23">
        <f t="shared" si="16"/>
        <v>0</v>
      </c>
      <c r="F175" s="24">
        <f t="shared" si="17"/>
        <v>0</v>
      </c>
      <c r="G175" s="22"/>
      <c r="H175" s="25">
        <f t="shared" si="14"/>
        <v>0</v>
      </c>
      <c r="I175" s="24">
        <f t="shared" si="15"/>
        <v>0</v>
      </c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</row>
    <row r="176" spans="1:30" hidden="1" x14ac:dyDescent="0.2">
      <c r="A176" s="15">
        <v>2120605</v>
      </c>
      <c r="B176" s="28" t="s">
        <v>170</v>
      </c>
      <c r="C176" s="22"/>
      <c r="D176" s="22"/>
      <c r="E176" s="23">
        <f t="shared" si="16"/>
        <v>0</v>
      </c>
      <c r="F176" s="24">
        <f t="shared" si="17"/>
        <v>0</v>
      </c>
      <c r="G176" s="22"/>
      <c r="H176" s="25">
        <f t="shared" si="14"/>
        <v>0</v>
      </c>
      <c r="I176" s="24">
        <f t="shared" si="15"/>
        <v>0</v>
      </c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</row>
    <row r="177" spans="1:30" hidden="1" x14ac:dyDescent="0.2">
      <c r="A177" s="15">
        <v>2120606</v>
      </c>
      <c r="B177" s="28" t="s">
        <v>171</v>
      </c>
      <c r="C177" s="22"/>
      <c r="D177" s="22"/>
      <c r="E177" s="23">
        <f t="shared" si="16"/>
        <v>0</v>
      </c>
      <c r="F177" s="24">
        <f t="shared" si="17"/>
        <v>0</v>
      </c>
      <c r="G177" s="22"/>
      <c r="H177" s="25">
        <f t="shared" si="14"/>
        <v>0</v>
      </c>
      <c r="I177" s="24">
        <f t="shared" si="15"/>
        <v>0</v>
      </c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</row>
    <row r="178" spans="1:30" hidden="1" x14ac:dyDescent="0.2">
      <c r="A178" s="15">
        <v>2120607</v>
      </c>
      <c r="B178" s="28" t="s">
        <v>172</v>
      </c>
      <c r="C178" s="22"/>
      <c r="D178" s="22"/>
      <c r="E178" s="23">
        <f t="shared" si="16"/>
        <v>0</v>
      </c>
      <c r="F178" s="24">
        <f t="shared" si="17"/>
        <v>0</v>
      </c>
      <c r="G178" s="22"/>
      <c r="H178" s="25">
        <f t="shared" si="14"/>
        <v>0</v>
      </c>
      <c r="I178" s="24">
        <f t="shared" si="15"/>
        <v>0</v>
      </c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</row>
    <row r="179" spans="1:30" hidden="1" x14ac:dyDescent="0.2">
      <c r="A179" s="15">
        <v>2120608</v>
      </c>
      <c r="B179" s="28" t="s">
        <v>26</v>
      </c>
      <c r="C179" s="22"/>
      <c r="D179" s="22"/>
      <c r="E179" s="23">
        <f t="shared" si="16"/>
        <v>0</v>
      </c>
      <c r="F179" s="24">
        <f t="shared" si="17"/>
        <v>0</v>
      </c>
      <c r="G179" s="22"/>
      <c r="H179" s="25">
        <f t="shared" si="14"/>
        <v>0</v>
      </c>
      <c r="I179" s="24">
        <f t="shared" si="15"/>
        <v>0</v>
      </c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</row>
    <row r="180" spans="1:30" hidden="1" x14ac:dyDescent="0.2">
      <c r="A180" s="15">
        <v>2120609</v>
      </c>
      <c r="B180" s="28" t="s">
        <v>29</v>
      </c>
      <c r="C180" s="22"/>
      <c r="D180" s="22"/>
      <c r="E180" s="23">
        <f t="shared" si="16"/>
        <v>0</v>
      </c>
      <c r="F180" s="24">
        <f t="shared" si="17"/>
        <v>0</v>
      </c>
      <c r="G180" s="22"/>
      <c r="H180" s="25">
        <f t="shared" si="14"/>
        <v>0</v>
      </c>
      <c r="I180" s="24">
        <f t="shared" si="15"/>
        <v>0</v>
      </c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</row>
    <row r="181" spans="1:30" hidden="1" x14ac:dyDescent="0.2">
      <c r="A181" s="15">
        <v>2120610</v>
      </c>
      <c r="B181" s="28" t="s">
        <v>173</v>
      </c>
      <c r="C181" s="22"/>
      <c r="D181" s="22"/>
      <c r="E181" s="23">
        <f t="shared" si="16"/>
        <v>0</v>
      </c>
      <c r="F181" s="24">
        <f t="shared" si="17"/>
        <v>0</v>
      </c>
      <c r="G181" s="22"/>
      <c r="H181" s="25">
        <f t="shared" si="14"/>
        <v>0</v>
      </c>
      <c r="I181" s="24">
        <f t="shared" si="15"/>
        <v>0</v>
      </c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</row>
    <row r="182" spans="1:30" hidden="1" x14ac:dyDescent="0.2">
      <c r="A182" s="15">
        <v>2120611</v>
      </c>
      <c r="B182" s="28" t="s">
        <v>174</v>
      </c>
      <c r="C182" s="22">
        <f>SUM(C183:C184)</f>
        <v>0</v>
      </c>
      <c r="D182" s="22">
        <f>SUM(D183:D184)</f>
        <v>0</v>
      </c>
      <c r="E182" s="23">
        <f t="shared" si="16"/>
        <v>0</v>
      </c>
      <c r="F182" s="24">
        <f t="shared" si="17"/>
        <v>0</v>
      </c>
      <c r="G182" s="22">
        <f>SUM(G183:G184)</f>
        <v>0</v>
      </c>
      <c r="H182" s="25">
        <f t="shared" si="14"/>
        <v>0</v>
      </c>
      <c r="I182" s="24">
        <f t="shared" si="15"/>
        <v>0</v>
      </c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</row>
    <row r="183" spans="1:30" hidden="1" x14ac:dyDescent="0.2">
      <c r="A183" s="15">
        <v>212061101</v>
      </c>
      <c r="B183" s="36" t="s">
        <v>175</v>
      </c>
      <c r="C183" s="22"/>
      <c r="D183" s="22"/>
      <c r="E183" s="23">
        <f t="shared" si="16"/>
        <v>0</v>
      </c>
      <c r="F183" s="24">
        <f t="shared" si="17"/>
        <v>0</v>
      </c>
      <c r="G183" s="22"/>
      <c r="H183" s="25">
        <f t="shared" si="14"/>
        <v>0</v>
      </c>
      <c r="I183" s="24">
        <f t="shared" si="15"/>
        <v>0</v>
      </c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</row>
    <row r="184" spans="1:30" hidden="1" x14ac:dyDescent="0.2">
      <c r="A184" s="15">
        <v>212061102</v>
      </c>
      <c r="B184" s="36" t="s">
        <v>176</v>
      </c>
      <c r="C184" s="22"/>
      <c r="D184" s="22"/>
      <c r="E184" s="23">
        <f t="shared" si="16"/>
        <v>0</v>
      </c>
      <c r="F184" s="24">
        <f t="shared" si="17"/>
        <v>0</v>
      </c>
      <c r="G184" s="22"/>
      <c r="H184" s="25">
        <f t="shared" si="14"/>
        <v>0</v>
      </c>
      <c r="I184" s="24">
        <f t="shared" si="15"/>
        <v>0</v>
      </c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</row>
    <row r="185" spans="1:30" hidden="1" x14ac:dyDescent="0.2">
      <c r="A185" s="15">
        <v>21206112</v>
      </c>
      <c r="B185" s="28" t="s">
        <v>177</v>
      </c>
      <c r="C185" s="22"/>
      <c r="D185" s="22"/>
      <c r="E185" s="23">
        <f t="shared" si="16"/>
        <v>0</v>
      </c>
      <c r="F185" s="24">
        <f t="shared" si="17"/>
        <v>0</v>
      </c>
      <c r="G185" s="22"/>
      <c r="H185" s="25">
        <f t="shared" si="14"/>
        <v>0</v>
      </c>
      <c r="I185" s="24">
        <f t="shared" si="15"/>
        <v>0</v>
      </c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</row>
    <row r="186" spans="1:30" hidden="1" x14ac:dyDescent="0.2">
      <c r="A186" s="15">
        <v>21206113</v>
      </c>
      <c r="B186" s="28" t="s">
        <v>178</v>
      </c>
      <c r="C186" s="22">
        <f>SUM(C187:C188)</f>
        <v>0</v>
      </c>
      <c r="D186" s="22">
        <f>SUM(D187:D188)</f>
        <v>0</v>
      </c>
      <c r="E186" s="23">
        <f t="shared" si="16"/>
        <v>0</v>
      </c>
      <c r="F186" s="24">
        <f t="shared" si="17"/>
        <v>0</v>
      </c>
      <c r="G186" s="22">
        <f>SUM(G187:G188)</f>
        <v>0</v>
      </c>
      <c r="H186" s="25">
        <f t="shared" si="14"/>
        <v>0</v>
      </c>
      <c r="I186" s="24">
        <f t="shared" si="15"/>
        <v>0</v>
      </c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</row>
    <row r="187" spans="1:30" hidden="1" x14ac:dyDescent="0.2">
      <c r="A187" s="15">
        <v>2120611302</v>
      </c>
      <c r="B187" s="36" t="s">
        <v>179</v>
      </c>
      <c r="C187" s="22"/>
      <c r="D187" s="22"/>
      <c r="E187" s="23">
        <f t="shared" si="16"/>
        <v>0</v>
      </c>
      <c r="F187" s="24">
        <f t="shared" si="17"/>
        <v>0</v>
      </c>
      <c r="G187" s="22"/>
      <c r="H187" s="25">
        <f t="shared" si="14"/>
        <v>0</v>
      </c>
      <c r="I187" s="24">
        <f t="shared" si="15"/>
        <v>0</v>
      </c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</row>
    <row r="188" spans="1:30" hidden="1" x14ac:dyDescent="0.2">
      <c r="A188" s="15">
        <v>2120611304</v>
      </c>
      <c r="B188" s="36" t="s">
        <v>180</v>
      </c>
      <c r="C188" s="22"/>
      <c r="D188" s="22"/>
      <c r="E188" s="23">
        <f t="shared" si="16"/>
        <v>0</v>
      </c>
      <c r="F188" s="24">
        <f t="shared" si="17"/>
        <v>0</v>
      </c>
      <c r="G188" s="22"/>
      <c r="H188" s="25">
        <f t="shared" si="14"/>
        <v>0</v>
      </c>
      <c r="I188" s="24">
        <f t="shared" si="15"/>
        <v>0</v>
      </c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</row>
    <row r="189" spans="1:30" hidden="1" x14ac:dyDescent="0.2">
      <c r="A189" s="15">
        <v>21206114</v>
      </c>
      <c r="B189" s="28" t="s">
        <v>181</v>
      </c>
      <c r="C189" s="22">
        <f>SUM(C190:C191)</f>
        <v>0</v>
      </c>
      <c r="D189" s="22">
        <f>SUM(D190:D191)</f>
        <v>0</v>
      </c>
      <c r="E189" s="23">
        <f t="shared" si="16"/>
        <v>0</v>
      </c>
      <c r="F189" s="24">
        <f t="shared" si="17"/>
        <v>0</v>
      </c>
      <c r="G189" s="22">
        <f>SUM(G190:G191)</f>
        <v>0</v>
      </c>
      <c r="H189" s="25">
        <f t="shared" si="14"/>
        <v>0</v>
      </c>
      <c r="I189" s="24">
        <f t="shared" si="15"/>
        <v>0</v>
      </c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</row>
    <row r="190" spans="1:30" hidden="1" x14ac:dyDescent="0.2">
      <c r="A190" s="15">
        <v>2120611401</v>
      </c>
      <c r="B190" s="28" t="s">
        <v>182</v>
      </c>
      <c r="C190" s="22"/>
      <c r="D190" s="22"/>
      <c r="E190" s="23">
        <f t="shared" si="16"/>
        <v>0</v>
      </c>
      <c r="F190" s="24">
        <f t="shared" si="17"/>
        <v>0</v>
      </c>
      <c r="G190" s="22"/>
      <c r="H190" s="25">
        <f t="shared" si="14"/>
        <v>0</v>
      </c>
      <c r="I190" s="24">
        <f t="shared" si="15"/>
        <v>0</v>
      </c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</row>
    <row r="191" spans="1:30" hidden="1" x14ac:dyDescent="0.2">
      <c r="A191" s="15">
        <v>2120611402</v>
      </c>
      <c r="B191" s="28" t="s">
        <v>183</v>
      </c>
      <c r="C191" s="22"/>
      <c r="D191" s="22"/>
      <c r="E191" s="23">
        <f t="shared" si="16"/>
        <v>0</v>
      </c>
      <c r="F191" s="24">
        <f t="shared" si="17"/>
        <v>0</v>
      </c>
      <c r="G191" s="22"/>
      <c r="H191" s="25">
        <f t="shared" si="14"/>
        <v>0</v>
      </c>
      <c r="I191" s="24">
        <f t="shared" si="15"/>
        <v>0</v>
      </c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</row>
    <row r="192" spans="1:30" hidden="1" x14ac:dyDescent="0.2">
      <c r="A192" s="15">
        <v>21206115</v>
      </c>
      <c r="B192" s="28" t="s">
        <v>184</v>
      </c>
      <c r="C192" s="22"/>
      <c r="D192" s="22"/>
      <c r="E192" s="23">
        <f t="shared" si="16"/>
        <v>0</v>
      </c>
      <c r="F192" s="24">
        <f t="shared" si="17"/>
        <v>0</v>
      </c>
      <c r="G192" s="22"/>
      <c r="H192" s="25">
        <f t="shared" si="14"/>
        <v>0</v>
      </c>
      <c r="I192" s="24">
        <f t="shared" si="15"/>
        <v>0</v>
      </c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</row>
    <row r="193" spans="1:30" hidden="1" x14ac:dyDescent="0.2">
      <c r="A193" s="15">
        <v>21206116</v>
      </c>
      <c r="B193" s="28" t="s">
        <v>185</v>
      </c>
      <c r="C193" s="22">
        <f>SUM(C194:C195)</f>
        <v>0</v>
      </c>
      <c r="D193" s="22">
        <f>SUM(D194:D195)</f>
        <v>0</v>
      </c>
      <c r="E193" s="23">
        <f t="shared" si="16"/>
        <v>0</v>
      </c>
      <c r="F193" s="24">
        <f t="shared" si="17"/>
        <v>0</v>
      </c>
      <c r="G193" s="22">
        <f>SUM(G194:G195)</f>
        <v>0</v>
      </c>
      <c r="H193" s="25">
        <f t="shared" si="14"/>
        <v>0</v>
      </c>
      <c r="I193" s="24">
        <f t="shared" si="15"/>
        <v>0</v>
      </c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</row>
    <row r="194" spans="1:30" ht="25.5" hidden="1" x14ac:dyDescent="0.2">
      <c r="A194" s="15">
        <v>2120611601</v>
      </c>
      <c r="B194" s="28" t="s">
        <v>186</v>
      </c>
      <c r="C194" s="22"/>
      <c r="D194" s="22"/>
      <c r="E194" s="23">
        <f t="shared" si="16"/>
        <v>0</v>
      </c>
      <c r="F194" s="24">
        <f t="shared" si="17"/>
        <v>0</v>
      </c>
      <c r="G194" s="22"/>
      <c r="H194" s="25">
        <f t="shared" si="14"/>
        <v>0</v>
      </c>
      <c r="I194" s="24">
        <f t="shared" si="15"/>
        <v>0</v>
      </c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</row>
    <row r="195" spans="1:30" hidden="1" x14ac:dyDescent="0.2">
      <c r="A195" s="15">
        <v>2120611604</v>
      </c>
      <c r="B195" s="33" t="s">
        <v>187</v>
      </c>
      <c r="C195" s="22"/>
      <c r="D195" s="22"/>
      <c r="E195" s="23">
        <f t="shared" si="16"/>
        <v>0</v>
      </c>
      <c r="F195" s="24">
        <f t="shared" si="17"/>
        <v>0</v>
      </c>
      <c r="G195" s="22"/>
      <c r="H195" s="25">
        <f t="shared" si="14"/>
        <v>0</v>
      </c>
      <c r="I195" s="24">
        <f t="shared" si="15"/>
        <v>0</v>
      </c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</row>
    <row r="196" spans="1:30" hidden="1" x14ac:dyDescent="0.2">
      <c r="A196" s="15">
        <v>21206117</v>
      </c>
      <c r="B196" s="30" t="s">
        <v>188</v>
      </c>
      <c r="C196" s="22">
        <f>SUM(C197:C198)</f>
        <v>0</v>
      </c>
      <c r="D196" s="22">
        <f>SUM(D197:D198)</f>
        <v>0</v>
      </c>
      <c r="E196" s="23">
        <f t="shared" si="16"/>
        <v>0</v>
      </c>
      <c r="F196" s="24">
        <f t="shared" si="17"/>
        <v>0</v>
      </c>
      <c r="G196" s="22">
        <f>SUM(G197:G198)</f>
        <v>0</v>
      </c>
      <c r="H196" s="25">
        <f t="shared" si="14"/>
        <v>0</v>
      </c>
      <c r="I196" s="24">
        <f t="shared" si="15"/>
        <v>0</v>
      </c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</row>
    <row r="197" spans="1:30" hidden="1" x14ac:dyDescent="0.2">
      <c r="A197" s="15">
        <v>2120611701</v>
      </c>
      <c r="B197" s="30" t="s">
        <v>189</v>
      </c>
      <c r="C197" s="22"/>
      <c r="D197" s="22"/>
      <c r="E197" s="23">
        <f t="shared" si="16"/>
        <v>0</v>
      </c>
      <c r="F197" s="24">
        <f t="shared" si="17"/>
        <v>0</v>
      </c>
      <c r="G197" s="22"/>
      <c r="H197" s="25">
        <f t="shared" si="14"/>
        <v>0</v>
      </c>
      <c r="I197" s="24">
        <f t="shared" si="15"/>
        <v>0</v>
      </c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</row>
    <row r="198" spans="1:30" hidden="1" x14ac:dyDescent="0.2">
      <c r="A198" s="15">
        <v>2120611702</v>
      </c>
      <c r="B198" s="30" t="s">
        <v>190</v>
      </c>
      <c r="C198" s="22"/>
      <c r="D198" s="22"/>
      <c r="E198" s="23">
        <f t="shared" si="16"/>
        <v>0</v>
      </c>
      <c r="F198" s="24">
        <f t="shared" si="17"/>
        <v>0</v>
      </c>
      <c r="G198" s="22"/>
      <c r="H198" s="25">
        <f t="shared" si="14"/>
        <v>0</v>
      </c>
      <c r="I198" s="24">
        <f t="shared" si="15"/>
        <v>0</v>
      </c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</row>
    <row r="199" spans="1:30" hidden="1" x14ac:dyDescent="0.2">
      <c r="A199" s="15">
        <v>21206118</v>
      </c>
      <c r="B199" s="30" t="s">
        <v>191</v>
      </c>
      <c r="C199" s="22">
        <f>SUM(C200:C202)</f>
        <v>0</v>
      </c>
      <c r="D199" s="22">
        <f>SUM(D200:D202)</f>
        <v>0</v>
      </c>
      <c r="E199" s="23">
        <f t="shared" si="16"/>
        <v>0</v>
      </c>
      <c r="F199" s="24">
        <f t="shared" si="17"/>
        <v>0</v>
      </c>
      <c r="G199" s="22">
        <f>SUM(G200:G202)</f>
        <v>0</v>
      </c>
      <c r="H199" s="25">
        <f t="shared" si="14"/>
        <v>0</v>
      </c>
      <c r="I199" s="24">
        <f t="shared" si="15"/>
        <v>0</v>
      </c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</row>
    <row r="200" spans="1:30" hidden="1" x14ac:dyDescent="0.2">
      <c r="A200" s="15">
        <v>2120611801</v>
      </c>
      <c r="B200" s="30" t="s">
        <v>192</v>
      </c>
      <c r="C200" s="22"/>
      <c r="D200" s="22"/>
      <c r="E200" s="23">
        <f t="shared" si="16"/>
        <v>0</v>
      </c>
      <c r="F200" s="24">
        <f t="shared" si="17"/>
        <v>0</v>
      </c>
      <c r="G200" s="22"/>
      <c r="H200" s="25">
        <f t="shared" si="14"/>
        <v>0</v>
      </c>
      <c r="I200" s="24">
        <f t="shared" si="15"/>
        <v>0</v>
      </c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</row>
    <row r="201" spans="1:30" hidden="1" x14ac:dyDescent="0.2">
      <c r="A201" s="15">
        <v>2120611802</v>
      </c>
      <c r="B201" s="30" t="s">
        <v>193</v>
      </c>
      <c r="C201" s="22"/>
      <c r="D201" s="22"/>
      <c r="E201" s="23">
        <f t="shared" si="16"/>
        <v>0</v>
      </c>
      <c r="F201" s="24">
        <f t="shared" si="17"/>
        <v>0</v>
      </c>
      <c r="G201" s="22"/>
      <c r="H201" s="25">
        <f t="shared" si="14"/>
        <v>0</v>
      </c>
      <c r="I201" s="24">
        <f t="shared" si="15"/>
        <v>0</v>
      </c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</row>
    <row r="202" spans="1:30" hidden="1" x14ac:dyDescent="0.2">
      <c r="A202" s="15">
        <v>2120611803</v>
      </c>
      <c r="B202" s="30" t="s">
        <v>194</v>
      </c>
      <c r="C202" s="22"/>
      <c r="D202" s="22"/>
      <c r="E202" s="23">
        <f t="shared" si="16"/>
        <v>0</v>
      </c>
      <c r="F202" s="24">
        <f t="shared" si="17"/>
        <v>0</v>
      </c>
      <c r="G202" s="22"/>
      <c r="H202" s="25">
        <f t="shared" si="14"/>
        <v>0</v>
      </c>
      <c r="I202" s="24">
        <f t="shared" si="15"/>
        <v>0</v>
      </c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</row>
    <row r="203" spans="1:30" hidden="1" x14ac:dyDescent="0.2">
      <c r="A203" s="15">
        <v>21206199</v>
      </c>
      <c r="B203" s="33" t="s">
        <v>195</v>
      </c>
      <c r="C203" s="22"/>
      <c r="D203" s="22"/>
      <c r="E203" s="23">
        <f t="shared" si="16"/>
        <v>0</v>
      </c>
      <c r="F203" s="24">
        <f t="shared" si="17"/>
        <v>0</v>
      </c>
      <c r="G203" s="22"/>
      <c r="H203" s="25">
        <f t="shared" si="14"/>
        <v>0</v>
      </c>
      <c r="I203" s="24">
        <f t="shared" si="15"/>
        <v>0</v>
      </c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</row>
    <row r="204" spans="1:30" hidden="1" x14ac:dyDescent="0.2">
      <c r="A204" s="15">
        <v>21207</v>
      </c>
      <c r="B204" s="33" t="s">
        <v>196</v>
      </c>
      <c r="C204" s="22">
        <f>SUM(C205)</f>
        <v>0</v>
      </c>
      <c r="D204" s="22">
        <f>SUM(D205)</f>
        <v>0</v>
      </c>
      <c r="E204" s="23">
        <f t="shared" si="16"/>
        <v>0</v>
      </c>
      <c r="F204" s="24">
        <f t="shared" si="17"/>
        <v>0</v>
      </c>
      <c r="G204" s="22">
        <f>SUM(G205)</f>
        <v>0</v>
      </c>
      <c r="H204" s="25">
        <f t="shared" si="14"/>
        <v>0</v>
      </c>
      <c r="I204" s="24">
        <f t="shared" si="15"/>
        <v>0</v>
      </c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</row>
    <row r="205" spans="1:30" hidden="1" x14ac:dyDescent="0.2">
      <c r="A205" s="15">
        <v>2120701</v>
      </c>
      <c r="B205" s="33" t="s">
        <v>197</v>
      </c>
      <c r="C205" s="22"/>
      <c r="D205" s="22"/>
      <c r="E205" s="23">
        <f t="shared" si="16"/>
        <v>0</v>
      </c>
      <c r="F205" s="24">
        <f t="shared" si="17"/>
        <v>0</v>
      </c>
      <c r="G205" s="22"/>
      <c r="H205" s="25">
        <f t="shared" si="14"/>
        <v>0</v>
      </c>
      <c r="I205" s="24">
        <f t="shared" si="15"/>
        <v>0</v>
      </c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</row>
    <row r="206" spans="1:30" ht="25.5" hidden="1" x14ac:dyDescent="0.2">
      <c r="A206" s="15">
        <v>21209</v>
      </c>
      <c r="B206" s="28" t="s">
        <v>198</v>
      </c>
      <c r="C206" s="22"/>
      <c r="D206" s="22"/>
      <c r="E206" s="23">
        <f t="shared" si="16"/>
        <v>0</v>
      </c>
      <c r="F206" s="24">
        <f t="shared" si="17"/>
        <v>0</v>
      </c>
      <c r="G206" s="22"/>
      <c r="H206" s="25">
        <f t="shared" si="14"/>
        <v>0</v>
      </c>
      <c r="I206" s="24">
        <f t="shared" si="15"/>
        <v>0</v>
      </c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</row>
    <row r="207" spans="1:30" hidden="1" x14ac:dyDescent="0.2">
      <c r="A207" s="15">
        <v>21210</v>
      </c>
      <c r="B207" s="28" t="s">
        <v>199</v>
      </c>
      <c r="C207" s="22">
        <f>SUM(C208:C209)</f>
        <v>0</v>
      </c>
      <c r="D207" s="22">
        <f>SUM(D208:D209)</f>
        <v>0</v>
      </c>
      <c r="E207" s="23">
        <f t="shared" si="16"/>
        <v>0</v>
      </c>
      <c r="F207" s="24">
        <f t="shared" si="17"/>
        <v>0</v>
      </c>
      <c r="G207" s="22">
        <f>SUM(G208:G209)</f>
        <v>0</v>
      </c>
      <c r="H207" s="25">
        <f t="shared" si="14"/>
        <v>0</v>
      </c>
      <c r="I207" s="24">
        <f t="shared" si="15"/>
        <v>0</v>
      </c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</row>
    <row r="208" spans="1:30" hidden="1" x14ac:dyDescent="0.2">
      <c r="A208" s="15">
        <v>2121001</v>
      </c>
      <c r="B208" s="28" t="s">
        <v>200</v>
      </c>
      <c r="C208" s="22"/>
      <c r="D208" s="22"/>
      <c r="E208" s="23">
        <f t="shared" si="16"/>
        <v>0</v>
      </c>
      <c r="F208" s="24">
        <f t="shared" si="17"/>
        <v>0</v>
      </c>
      <c r="G208" s="22"/>
      <c r="H208" s="25">
        <f t="shared" si="14"/>
        <v>0</v>
      </c>
      <c r="I208" s="24">
        <f t="shared" si="15"/>
        <v>0</v>
      </c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</row>
    <row r="209" spans="1:30" hidden="1" x14ac:dyDescent="0.2">
      <c r="A209" s="15">
        <v>2121002</v>
      </c>
      <c r="B209" s="28" t="s">
        <v>201</v>
      </c>
      <c r="C209" s="22"/>
      <c r="D209" s="22"/>
      <c r="E209" s="23">
        <f t="shared" si="16"/>
        <v>0</v>
      </c>
      <c r="F209" s="24">
        <f t="shared" si="17"/>
        <v>0</v>
      </c>
      <c r="G209" s="22"/>
      <c r="H209" s="25">
        <f t="shared" si="14"/>
        <v>0</v>
      </c>
      <c r="I209" s="24">
        <f t="shared" si="15"/>
        <v>0</v>
      </c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</row>
    <row r="210" spans="1:30" hidden="1" x14ac:dyDescent="0.2">
      <c r="A210" s="15">
        <v>21211</v>
      </c>
      <c r="B210" s="36" t="s">
        <v>202</v>
      </c>
      <c r="C210" s="22"/>
      <c r="D210" s="22"/>
      <c r="E210" s="23">
        <f t="shared" si="16"/>
        <v>0</v>
      </c>
      <c r="F210" s="24">
        <f t="shared" si="17"/>
        <v>0</v>
      </c>
      <c r="G210" s="22"/>
      <c r="H210" s="25">
        <f t="shared" si="14"/>
        <v>0</v>
      </c>
      <c r="I210" s="24">
        <f t="shared" si="15"/>
        <v>0</v>
      </c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</row>
    <row r="211" spans="1:30" hidden="1" x14ac:dyDescent="0.2">
      <c r="A211" s="15">
        <v>21212</v>
      </c>
      <c r="B211" s="36" t="s">
        <v>203</v>
      </c>
      <c r="C211" s="22"/>
      <c r="D211" s="22"/>
      <c r="E211" s="23">
        <f t="shared" si="16"/>
        <v>0</v>
      </c>
      <c r="F211" s="24">
        <f t="shared" si="17"/>
        <v>0</v>
      </c>
      <c r="G211" s="22"/>
      <c r="H211" s="25">
        <f t="shared" si="14"/>
        <v>0</v>
      </c>
      <c r="I211" s="24">
        <f t="shared" si="15"/>
        <v>0</v>
      </c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</row>
    <row r="212" spans="1:30" ht="25.5" hidden="1" x14ac:dyDescent="0.2">
      <c r="A212" s="15">
        <v>21213</v>
      </c>
      <c r="B212" s="36" t="s">
        <v>204</v>
      </c>
      <c r="C212" s="22"/>
      <c r="D212" s="22"/>
      <c r="E212" s="23">
        <f t="shared" si="16"/>
        <v>0</v>
      </c>
      <c r="F212" s="24">
        <f t="shared" si="17"/>
        <v>0</v>
      </c>
      <c r="G212" s="22"/>
      <c r="H212" s="25">
        <f t="shared" si="14"/>
        <v>0</v>
      </c>
      <c r="I212" s="24">
        <f t="shared" si="15"/>
        <v>0</v>
      </c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</row>
    <row r="213" spans="1:30" x14ac:dyDescent="0.2">
      <c r="A213" s="15">
        <v>21299</v>
      </c>
      <c r="B213" s="28" t="s">
        <v>205</v>
      </c>
      <c r="C213" s="22"/>
      <c r="D213" s="22"/>
      <c r="E213" s="23">
        <f t="shared" si="16"/>
        <v>0</v>
      </c>
      <c r="F213" s="24">
        <f t="shared" si="17"/>
        <v>0</v>
      </c>
      <c r="G213" s="22">
        <v>542200</v>
      </c>
      <c r="H213" s="25">
        <f t="shared" si="14"/>
        <v>0</v>
      </c>
      <c r="I213" s="24">
        <f t="shared" si="15"/>
        <v>-542200</v>
      </c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</row>
    <row r="214" spans="1:30" hidden="1" x14ac:dyDescent="0.2">
      <c r="A214" s="15">
        <v>2199</v>
      </c>
      <c r="B214" s="21" t="s">
        <v>206</v>
      </c>
      <c r="C214" s="22">
        <f>SUM(C215:C217)</f>
        <v>0</v>
      </c>
      <c r="D214" s="22">
        <f>SUM(D215:D217)</f>
        <v>0</v>
      </c>
      <c r="E214" s="23">
        <f t="shared" si="16"/>
        <v>0</v>
      </c>
      <c r="F214" s="24">
        <f t="shared" si="17"/>
        <v>0</v>
      </c>
      <c r="G214" s="22">
        <f>SUM(G215:G217)</f>
        <v>0</v>
      </c>
      <c r="H214" s="25">
        <f t="shared" si="14"/>
        <v>0</v>
      </c>
      <c r="I214" s="24">
        <f t="shared" si="15"/>
        <v>0</v>
      </c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</row>
    <row r="215" spans="1:30" hidden="1" x14ac:dyDescent="0.2">
      <c r="A215" s="15">
        <v>219901</v>
      </c>
      <c r="B215" s="21" t="s">
        <v>207</v>
      </c>
      <c r="C215" s="22"/>
      <c r="D215" s="22"/>
      <c r="E215" s="23">
        <f t="shared" ref="E215" si="18">SUM(C215:D215)</f>
        <v>0</v>
      </c>
      <c r="F215" s="24">
        <f t="shared" si="17"/>
        <v>0</v>
      </c>
      <c r="G215" s="22"/>
      <c r="H215" s="25">
        <f t="shared" si="14"/>
        <v>0</v>
      </c>
      <c r="I215" s="24">
        <f t="shared" ref="I215:I278" si="19">SUM(E215-G215)</f>
        <v>0</v>
      </c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</row>
    <row r="216" spans="1:30" hidden="1" x14ac:dyDescent="0.2">
      <c r="A216" s="15">
        <v>219902</v>
      </c>
      <c r="B216" s="21" t="s">
        <v>206</v>
      </c>
      <c r="C216" s="22"/>
      <c r="D216" s="22"/>
      <c r="E216" s="23">
        <f t="shared" si="16"/>
        <v>0</v>
      </c>
      <c r="F216" s="24">
        <f t="shared" si="17"/>
        <v>0</v>
      </c>
      <c r="G216" s="22"/>
      <c r="H216" s="25">
        <f t="shared" si="14"/>
        <v>0</v>
      </c>
      <c r="I216" s="24">
        <f t="shared" si="19"/>
        <v>0</v>
      </c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</row>
    <row r="217" spans="1:30" hidden="1" x14ac:dyDescent="0.2">
      <c r="A217" s="15">
        <v>219903</v>
      </c>
      <c r="B217" s="21" t="s">
        <v>208</v>
      </c>
      <c r="C217" s="22"/>
      <c r="D217" s="22"/>
      <c r="E217" s="23">
        <f t="shared" si="16"/>
        <v>0</v>
      </c>
      <c r="F217" s="24">
        <f t="shared" si="17"/>
        <v>0</v>
      </c>
      <c r="G217" s="22"/>
      <c r="H217" s="25">
        <f t="shared" si="14"/>
        <v>0</v>
      </c>
      <c r="I217" s="24">
        <f t="shared" si="19"/>
        <v>0</v>
      </c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</row>
    <row r="218" spans="1:30" hidden="1" x14ac:dyDescent="0.2">
      <c r="A218" s="15">
        <v>22</v>
      </c>
      <c r="B218" s="26" t="s">
        <v>209</v>
      </c>
      <c r="C218" s="17">
        <f>SUM(C219+C248+C254+C262+C297)</f>
        <v>0</v>
      </c>
      <c r="D218" s="17">
        <f>SUM(D219+D248+D254+D262+D297)</f>
        <v>0</v>
      </c>
      <c r="E218" s="18">
        <f t="shared" si="16"/>
        <v>0</v>
      </c>
      <c r="F218" s="19">
        <f t="shared" si="17"/>
        <v>0</v>
      </c>
      <c r="G218" s="17">
        <f>SUM(G219+G248+G254+G262+G297)</f>
        <v>0</v>
      </c>
      <c r="H218" s="25">
        <f t="shared" si="14"/>
        <v>0</v>
      </c>
      <c r="I218" s="24">
        <f t="shared" si="19"/>
        <v>0</v>
      </c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</row>
    <row r="219" spans="1:30" hidden="1" x14ac:dyDescent="0.2">
      <c r="A219" s="15">
        <v>221</v>
      </c>
      <c r="B219" s="27" t="s">
        <v>210</v>
      </c>
      <c r="C219" s="22">
        <f>SUM(C220+C239+C240+C243+C244+C245)</f>
        <v>0</v>
      </c>
      <c r="D219" s="22">
        <f>SUM(D220+D239+D240+D243+D244+D245)</f>
        <v>0</v>
      </c>
      <c r="E219" s="23">
        <f t="shared" si="16"/>
        <v>0</v>
      </c>
      <c r="F219" s="24">
        <f t="shared" si="17"/>
        <v>0</v>
      </c>
      <c r="G219" s="22">
        <f>SUM(G220+G239+G240+G243+G244+G245)</f>
        <v>0</v>
      </c>
      <c r="H219" s="25">
        <f t="shared" si="14"/>
        <v>0</v>
      </c>
      <c r="I219" s="24">
        <f t="shared" si="19"/>
        <v>0</v>
      </c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</row>
    <row r="220" spans="1:30" hidden="1" x14ac:dyDescent="0.2">
      <c r="A220" s="15">
        <v>22101</v>
      </c>
      <c r="B220" s="28" t="s">
        <v>211</v>
      </c>
      <c r="C220" s="22">
        <f>SUM(C234:C238)+C221+C227</f>
        <v>0</v>
      </c>
      <c r="D220" s="22">
        <f>SUM(D234:D238)+D221+D227</f>
        <v>0</v>
      </c>
      <c r="E220" s="23">
        <f t="shared" si="16"/>
        <v>0</v>
      </c>
      <c r="F220" s="24">
        <f t="shared" si="17"/>
        <v>0</v>
      </c>
      <c r="G220" s="22">
        <f>SUM(G234:G238)+G221+G227</f>
        <v>0</v>
      </c>
      <c r="H220" s="25">
        <f t="shared" si="14"/>
        <v>0</v>
      </c>
      <c r="I220" s="24">
        <f t="shared" si="19"/>
        <v>0</v>
      </c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</row>
    <row r="221" spans="1:30" hidden="1" x14ac:dyDescent="0.2">
      <c r="A221" s="37">
        <v>2210101</v>
      </c>
      <c r="B221" s="28" t="s">
        <v>212</v>
      </c>
      <c r="C221" s="22">
        <f>SUM(C222:C226)</f>
        <v>0</v>
      </c>
      <c r="D221" s="22">
        <f>SUM(D222:D226)</f>
        <v>0</v>
      </c>
      <c r="E221" s="23">
        <f t="shared" si="16"/>
        <v>0</v>
      </c>
      <c r="F221" s="24">
        <f t="shared" si="17"/>
        <v>0</v>
      </c>
      <c r="G221" s="22">
        <f>SUM(G222:G226)</f>
        <v>0</v>
      </c>
      <c r="H221" s="25">
        <f t="shared" si="14"/>
        <v>0</v>
      </c>
      <c r="I221" s="24">
        <f t="shared" si="19"/>
        <v>0</v>
      </c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</row>
    <row r="222" spans="1:30" hidden="1" x14ac:dyDescent="0.2">
      <c r="A222" s="37">
        <v>221010101</v>
      </c>
      <c r="B222" s="28" t="s">
        <v>213</v>
      </c>
      <c r="C222" s="22"/>
      <c r="D222" s="22"/>
      <c r="E222" s="23">
        <f t="shared" si="16"/>
        <v>0</v>
      </c>
      <c r="F222" s="24">
        <f t="shared" si="17"/>
        <v>0</v>
      </c>
      <c r="G222" s="22"/>
      <c r="H222" s="25">
        <f t="shared" si="14"/>
        <v>0</v>
      </c>
      <c r="I222" s="24">
        <f t="shared" si="19"/>
        <v>0</v>
      </c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</row>
    <row r="223" spans="1:30" hidden="1" x14ac:dyDescent="0.2">
      <c r="A223" s="37">
        <v>221010102</v>
      </c>
      <c r="B223" s="28" t="s">
        <v>214</v>
      </c>
      <c r="C223" s="22"/>
      <c r="D223" s="22"/>
      <c r="E223" s="23">
        <f t="shared" si="16"/>
        <v>0</v>
      </c>
      <c r="F223" s="24">
        <f t="shared" si="17"/>
        <v>0</v>
      </c>
      <c r="G223" s="22"/>
      <c r="H223" s="25">
        <f t="shared" si="14"/>
        <v>0</v>
      </c>
      <c r="I223" s="24">
        <f t="shared" si="19"/>
        <v>0</v>
      </c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</row>
    <row r="224" spans="1:30" hidden="1" x14ac:dyDescent="0.2">
      <c r="A224" s="37">
        <v>221010103</v>
      </c>
      <c r="B224" s="28" t="s">
        <v>215</v>
      </c>
      <c r="C224" s="22"/>
      <c r="D224" s="22"/>
      <c r="E224" s="23">
        <f t="shared" si="16"/>
        <v>0</v>
      </c>
      <c r="F224" s="24">
        <f t="shared" si="17"/>
        <v>0</v>
      </c>
      <c r="G224" s="22"/>
      <c r="H224" s="25">
        <f t="shared" si="14"/>
        <v>0</v>
      </c>
      <c r="I224" s="24">
        <f t="shared" si="19"/>
        <v>0</v>
      </c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</row>
    <row r="225" spans="1:30" hidden="1" x14ac:dyDescent="0.2">
      <c r="A225" s="37">
        <v>221010104</v>
      </c>
      <c r="B225" s="28" t="s">
        <v>216</v>
      </c>
      <c r="C225" s="22"/>
      <c r="D225" s="22"/>
      <c r="E225" s="23">
        <f t="shared" si="16"/>
        <v>0</v>
      </c>
      <c r="F225" s="24">
        <f t="shared" si="17"/>
        <v>0</v>
      </c>
      <c r="G225" s="22"/>
      <c r="H225" s="25">
        <f t="shared" si="14"/>
        <v>0</v>
      </c>
      <c r="I225" s="24">
        <f t="shared" si="19"/>
        <v>0</v>
      </c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</row>
    <row r="226" spans="1:30" hidden="1" x14ac:dyDescent="0.2">
      <c r="A226" s="37">
        <v>221010105</v>
      </c>
      <c r="B226" s="28" t="s">
        <v>217</v>
      </c>
      <c r="C226" s="22"/>
      <c r="D226" s="22"/>
      <c r="E226" s="23">
        <f>SUM(C226:D226)</f>
        <v>0</v>
      </c>
      <c r="F226" s="24">
        <f t="shared" si="17"/>
        <v>0</v>
      </c>
      <c r="G226" s="22"/>
      <c r="H226" s="25">
        <f t="shared" si="14"/>
        <v>0</v>
      </c>
      <c r="I226" s="24">
        <f t="shared" si="19"/>
        <v>0</v>
      </c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</row>
    <row r="227" spans="1:30" hidden="1" x14ac:dyDescent="0.2">
      <c r="A227" s="37">
        <v>2210102</v>
      </c>
      <c r="B227" s="28" t="s">
        <v>218</v>
      </c>
      <c r="C227" s="22">
        <f>SUM(C231:C233)+C228</f>
        <v>0</v>
      </c>
      <c r="D227" s="22">
        <f>SUM(D231:D233)+D228</f>
        <v>0</v>
      </c>
      <c r="E227" s="23">
        <f t="shared" si="16"/>
        <v>0</v>
      </c>
      <c r="F227" s="24">
        <f t="shared" si="17"/>
        <v>0</v>
      </c>
      <c r="G227" s="22">
        <f>SUM(G231:G233)+G228</f>
        <v>0</v>
      </c>
      <c r="H227" s="25">
        <f t="shared" si="14"/>
        <v>0</v>
      </c>
      <c r="I227" s="24">
        <f t="shared" si="19"/>
        <v>0</v>
      </c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</row>
    <row r="228" spans="1:30" hidden="1" x14ac:dyDescent="0.2">
      <c r="A228" s="37">
        <v>221010201</v>
      </c>
      <c r="B228" s="28" t="s">
        <v>213</v>
      </c>
      <c r="C228" s="22"/>
      <c r="D228" s="22"/>
      <c r="E228" s="23">
        <f t="shared" si="16"/>
        <v>0</v>
      </c>
      <c r="F228" s="24">
        <f t="shared" si="17"/>
        <v>0</v>
      </c>
      <c r="G228" s="22"/>
      <c r="H228" s="25">
        <f t="shared" si="14"/>
        <v>0</v>
      </c>
      <c r="I228" s="24">
        <f t="shared" si="19"/>
        <v>0</v>
      </c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</row>
    <row r="229" spans="1:30" hidden="1" x14ac:dyDescent="0.2">
      <c r="A229" s="37">
        <v>221010202</v>
      </c>
      <c r="B229" s="28" t="s">
        <v>219</v>
      </c>
      <c r="C229" s="22">
        <f>SUM(C230)</f>
        <v>0</v>
      </c>
      <c r="D229" s="22">
        <f>SUM(D230)</f>
        <v>0</v>
      </c>
      <c r="E229" s="23">
        <f t="shared" si="16"/>
        <v>0</v>
      </c>
      <c r="F229" s="24">
        <f t="shared" si="17"/>
        <v>0</v>
      </c>
      <c r="G229" s="22">
        <f>SUM(G230)</f>
        <v>0</v>
      </c>
      <c r="H229" s="25">
        <f t="shared" ref="H229:H292" si="20">IF(OR(G229=0,E229=0),0,G229/E229)*100</f>
        <v>0</v>
      </c>
      <c r="I229" s="24">
        <f t="shared" si="19"/>
        <v>0</v>
      </c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</row>
    <row r="230" spans="1:30" hidden="1" x14ac:dyDescent="0.2">
      <c r="A230" s="37">
        <v>2210102021</v>
      </c>
      <c r="B230" s="36" t="s">
        <v>220</v>
      </c>
      <c r="C230" s="22">
        <f>SUM(C231)</f>
        <v>0</v>
      </c>
      <c r="D230" s="22">
        <f>SUM(D231)</f>
        <v>0</v>
      </c>
      <c r="E230" s="23">
        <f t="shared" si="16"/>
        <v>0</v>
      </c>
      <c r="F230" s="24">
        <f t="shared" si="17"/>
        <v>0</v>
      </c>
      <c r="G230" s="22">
        <f>SUM(G231)</f>
        <v>0</v>
      </c>
      <c r="H230" s="25">
        <f t="shared" si="20"/>
        <v>0</v>
      </c>
      <c r="I230" s="24">
        <f t="shared" si="19"/>
        <v>0</v>
      </c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</row>
    <row r="231" spans="1:30" hidden="1" x14ac:dyDescent="0.2">
      <c r="A231" s="37">
        <v>22101020211</v>
      </c>
      <c r="B231" s="36" t="s">
        <v>221</v>
      </c>
      <c r="C231" s="22"/>
      <c r="D231" s="22"/>
      <c r="E231" s="23">
        <f t="shared" ref="E231:E302" si="21">SUM(C231:D231)</f>
        <v>0</v>
      </c>
      <c r="F231" s="24">
        <f t="shared" ref="F231:F302" si="22">IF(OR(E231=0,E$7=0),0,E231/E$7)*100</f>
        <v>0</v>
      </c>
      <c r="G231" s="22"/>
      <c r="H231" s="25">
        <f t="shared" si="20"/>
        <v>0</v>
      </c>
      <c r="I231" s="24">
        <f t="shared" si="19"/>
        <v>0</v>
      </c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</row>
    <row r="232" spans="1:30" hidden="1" x14ac:dyDescent="0.2">
      <c r="A232" s="37">
        <v>221010203</v>
      </c>
      <c r="B232" s="28" t="s">
        <v>222</v>
      </c>
      <c r="C232" s="22"/>
      <c r="D232" s="22"/>
      <c r="E232" s="23">
        <f t="shared" si="21"/>
        <v>0</v>
      </c>
      <c r="F232" s="24">
        <f t="shared" si="22"/>
        <v>0</v>
      </c>
      <c r="G232" s="22"/>
      <c r="H232" s="25">
        <f t="shared" si="20"/>
        <v>0</v>
      </c>
      <c r="I232" s="24">
        <f t="shared" si="19"/>
        <v>0</v>
      </c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</row>
    <row r="233" spans="1:30" hidden="1" x14ac:dyDescent="0.2">
      <c r="A233" s="37">
        <v>221010204</v>
      </c>
      <c r="B233" s="28" t="s">
        <v>214</v>
      </c>
      <c r="C233" s="22"/>
      <c r="D233" s="22"/>
      <c r="E233" s="23">
        <f t="shared" si="21"/>
        <v>0</v>
      </c>
      <c r="F233" s="24">
        <f t="shared" si="22"/>
        <v>0</v>
      </c>
      <c r="G233" s="22"/>
      <c r="H233" s="25">
        <f t="shared" si="20"/>
        <v>0</v>
      </c>
      <c r="I233" s="24">
        <f t="shared" si="19"/>
        <v>0</v>
      </c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</row>
    <row r="234" spans="1:30" hidden="1" x14ac:dyDescent="0.2">
      <c r="A234" s="37">
        <v>2210103</v>
      </c>
      <c r="B234" s="28" t="s">
        <v>223</v>
      </c>
      <c r="C234" s="22"/>
      <c r="D234" s="22"/>
      <c r="E234" s="23">
        <f t="shared" si="21"/>
        <v>0</v>
      </c>
      <c r="F234" s="24">
        <f t="shared" si="22"/>
        <v>0</v>
      </c>
      <c r="G234" s="22"/>
      <c r="H234" s="25">
        <f t="shared" si="20"/>
        <v>0</v>
      </c>
      <c r="I234" s="24">
        <f t="shared" si="19"/>
        <v>0</v>
      </c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</row>
    <row r="235" spans="1:30" hidden="1" x14ac:dyDescent="0.2">
      <c r="A235" s="37">
        <v>2210104</v>
      </c>
      <c r="B235" s="28" t="s">
        <v>224</v>
      </c>
      <c r="C235" s="22"/>
      <c r="D235" s="22"/>
      <c r="E235" s="23">
        <f t="shared" si="21"/>
        <v>0</v>
      </c>
      <c r="F235" s="24">
        <f t="shared" si="22"/>
        <v>0</v>
      </c>
      <c r="G235" s="22"/>
      <c r="H235" s="25">
        <f t="shared" si="20"/>
        <v>0</v>
      </c>
      <c r="I235" s="24">
        <f t="shared" si="19"/>
        <v>0</v>
      </c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</row>
    <row r="236" spans="1:30" hidden="1" x14ac:dyDescent="0.2">
      <c r="A236" s="37">
        <v>2210105</v>
      </c>
      <c r="B236" s="28" t="s">
        <v>225</v>
      </c>
      <c r="C236" s="22"/>
      <c r="D236" s="22"/>
      <c r="E236" s="23">
        <f t="shared" si="21"/>
        <v>0</v>
      </c>
      <c r="F236" s="24">
        <f t="shared" si="22"/>
        <v>0</v>
      </c>
      <c r="G236" s="22"/>
      <c r="H236" s="25">
        <f t="shared" si="20"/>
        <v>0</v>
      </c>
      <c r="I236" s="24">
        <f t="shared" si="19"/>
        <v>0</v>
      </c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</row>
    <row r="237" spans="1:30" hidden="1" x14ac:dyDescent="0.2">
      <c r="A237" s="37">
        <v>2210106</v>
      </c>
      <c r="B237" s="28" t="s">
        <v>226</v>
      </c>
      <c r="C237" s="22"/>
      <c r="D237" s="22"/>
      <c r="E237" s="23">
        <f t="shared" si="21"/>
        <v>0</v>
      </c>
      <c r="F237" s="24">
        <f t="shared" si="22"/>
        <v>0</v>
      </c>
      <c r="G237" s="22"/>
      <c r="H237" s="25">
        <f t="shared" si="20"/>
        <v>0</v>
      </c>
      <c r="I237" s="24">
        <f t="shared" si="19"/>
        <v>0</v>
      </c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</row>
    <row r="238" spans="1:30" hidden="1" x14ac:dyDescent="0.2">
      <c r="A238" s="37">
        <v>2210107</v>
      </c>
      <c r="B238" s="28" t="s">
        <v>227</v>
      </c>
      <c r="C238" s="22"/>
      <c r="D238" s="22"/>
      <c r="E238" s="23">
        <f t="shared" si="21"/>
        <v>0</v>
      </c>
      <c r="F238" s="24">
        <f t="shared" si="22"/>
        <v>0</v>
      </c>
      <c r="G238" s="22"/>
      <c r="H238" s="25">
        <f t="shared" si="20"/>
        <v>0</v>
      </c>
      <c r="I238" s="24">
        <f t="shared" si="19"/>
        <v>0</v>
      </c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</row>
    <row r="239" spans="1:30" hidden="1" x14ac:dyDescent="0.2">
      <c r="A239" s="15">
        <v>22102</v>
      </c>
      <c r="B239" s="21" t="s">
        <v>228</v>
      </c>
      <c r="C239" s="22"/>
      <c r="D239" s="22"/>
      <c r="E239" s="23">
        <f t="shared" si="21"/>
        <v>0</v>
      </c>
      <c r="F239" s="24">
        <f t="shared" si="22"/>
        <v>0</v>
      </c>
      <c r="G239" s="22"/>
      <c r="H239" s="25">
        <f t="shared" si="20"/>
        <v>0</v>
      </c>
      <c r="I239" s="24">
        <f t="shared" si="19"/>
        <v>0</v>
      </c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</row>
    <row r="240" spans="1:30" hidden="1" x14ac:dyDescent="0.2">
      <c r="A240" s="15">
        <v>22103</v>
      </c>
      <c r="B240" s="21" t="s">
        <v>229</v>
      </c>
      <c r="C240" s="22">
        <f>SUM(C241:C242)</f>
        <v>0</v>
      </c>
      <c r="D240" s="22">
        <f>SUM(D241:D242)</f>
        <v>0</v>
      </c>
      <c r="E240" s="23">
        <f t="shared" si="21"/>
        <v>0</v>
      </c>
      <c r="F240" s="24">
        <f t="shared" si="22"/>
        <v>0</v>
      </c>
      <c r="G240" s="22">
        <f>SUM(G241:G242)</f>
        <v>0</v>
      </c>
      <c r="H240" s="25">
        <f t="shared" si="20"/>
        <v>0</v>
      </c>
      <c r="I240" s="24">
        <f t="shared" si="19"/>
        <v>0</v>
      </c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</row>
    <row r="241" spans="1:30" hidden="1" x14ac:dyDescent="0.2">
      <c r="A241" s="15">
        <v>2210301</v>
      </c>
      <c r="B241" s="21" t="s">
        <v>89</v>
      </c>
      <c r="C241" s="22"/>
      <c r="D241" s="22"/>
      <c r="E241" s="23">
        <f t="shared" si="21"/>
        <v>0</v>
      </c>
      <c r="F241" s="24">
        <f t="shared" si="22"/>
        <v>0</v>
      </c>
      <c r="G241" s="22"/>
      <c r="H241" s="25">
        <f t="shared" si="20"/>
        <v>0</v>
      </c>
      <c r="I241" s="24">
        <f t="shared" si="19"/>
        <v>0</v>
      </c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</row>
    <row r="242" spans="1:30" hidden="1" x14ac:dyDescent="0.2">
      <c r="A242" s="15">
        <v>2210302</v>
      </c>
      <c r="B242" s="21" t="s">
        <v>230</v>
      </c>
      <c r="C242" s="22"/>
      <c r="D242" s="22"/>
      <c r="E242" s="23">
        <f t="shared" si="21"/>
        <v>0</v>
      </c>
      <c r="F242" s="24">
        <f t="shared" si="22"/>
        <v>0</v>
      </c>
      <c r="G242" s="22"/>
      <c r="H242" s="25">
        <f t="shared" si="20"/>
        <v>0</v>
      </c>
      <c r="I242" s="24">
        <f t="shared" si="19"/>
        <v>0</v>
      </c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</row>
    <row r="243" spans="1:30" hidden="1" x14ac:dyDescent="0.2">
      <c r="A243" s="15">
        <v>22104</v>
      </c>
      <c r="B243" s="21" t="s">
        <v>231</v>
      </c>
      <c r="C243" s="22"/>
      <c r="D243" s="22"/>
      <c r="E243" s="23">
        <f t="shared" si="21"/>
        <v>0</v>
      </c>
      <c r="F243" s="24">
        <f t="shared" si="22"/>
        <v>0</v>
      </c>
      <c r="G243" s="22"/>
      <c r="H243" s="25">
        <f t="shared" si="20"/>
        <v>0</v>
      </c>
      <c r="I243" s="24">
        <f t="shared" si="19"/>
        <v>0</v>
      </c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</row>
    <row r="244" spans="1:30" hidden="1" x14ac:dyDescent="0.2">
      <c r="A244" s="15">
        <v>22105</v>
      </c>
      <c r="B244" s="21" t="s">
        <v>232</v>
      </c>
      <c r="C244" s="22"/>
      <c r="D244" s="22"/>
      <c r="E244" s="23">
        <f t="shared" si="21"/>
        <v>0</v>
      </c>
      <c r="F244" s="24">
        <f t="shared" si="22"/>
        <v>0</v>
      </c>
      <c r="G244" s="22"/>
      <c r="H244" s="25">
        <f t="shared" si="20"/>
        <v>0</v>
      </c>
      <c r="I244" s="24">
        <f t="shared" si="19"/>
        <v>0</v>
      </c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</row>
    <row r="245" spans="1:30" hidden="1" x14ac:dyDescent="0.2">
      <c r="A245" s="15">
        <v>22106</v>
      </c>
      <c r="B245" s="28" t="s">
        <v>233</v>
      </c>
      <c r="C245" s="22">
        <f>SUM(C246:C247)</f>
        <v>0</v>
      </c>
      <c r="D245" s="22">
        <f>SUM(D246:D247)</f>
        <v>0</v>
      </c>
      <c r="E245" s="23">
        <f t="shared" si="21"/>
        <v>0</v>
      </c>
      <c r="F245" s="24">
        <f t="shared" si="22"/>
        <v>0</v>
      </c>
      <c r="G245" s="22">
        <f>SUM(G246:G247)</f>
        <v>0</v>
      </c>
      <c r="H245" s="25">
        <f t="shared" si="20"/>
        <v>0</v>
      </c>
      <c r="I245" s="24">
        <f t="shared" si="19"/>
        <v>0</v>
      </c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</row>
    <row r="246" spans="1:30" hidden="1" x14ac:dyDescent="0.2">
      <c r="A246" s="15">
        <v>2210601</v>
      </c>
      <c r="B246" s="28" t="s">
        <v>234</v>
      </c>
      <c r="C246" s="22"/>
      <c r="D246" s="22"/>
      <c r="E246" s="23">
        <f t="shared" si="21"/>
        <v>0</v>
      </c>
      <c r="F246" s="24">
        <f t="shared" si="22"/>
        <v>0</v>
      </c>
      <c r="G246" s="22"/>
      <c r="H246" s="25">
        <f t="shared" si="20"/>
        <v>0</v>
      </c>
      <c r="I246" s="24">
        <f t="shared" si="19"/>
        <v>0</v>
      </c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</row>
    <row r="247" spans="1:30" hidden="1" x14ac:dyDescent="0.2">
      <c r="A247" s="15">
        <v>2210603</v>
      </c>
      <c r="B247" s="28" t="s">
        <v>235</v>
      </c>
      <c r="C247" s="22"/>
      <c r="D247" s="22"/>
      <c r="E247" s="23">
        <f t="shared" si="21"/>
        <v>0</v>
      </c>
      <c r="F247" s="24">
        <f t="shared" si="22"/>
        <v>0</v>
      </c>
      <c r="G247" s="22"/>
      <c r="H247" s="25">
        <f t="shared" si="20"/>
        <v>0</v>
      </c>
      <c r="I247" s="24">
        <f t="shared" si="19"/>
        <v>0</v>
      </c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</row>
    <row r="248" spans="1:30" hidden="1" x14ac:dyDescent="0.2">
      <c r="A248" s="15">
        <v>222</v>
      </c>
      <c r="B248" s="21" t="s">
        <v>236</v>
      </c>
      <c r="C248" s="22">
        <f>SUM(C249:C250)</f>
        <v>0</v>
      </c>
      <c r="D248" s="22">
        <f>SUM(D249:D250)</f>
        <v>0</v>
      </c>
      <c r="E248" s="23">
        <f t="shared" si="21"/>
        <v>0</v>
      </c>
      <c r="F248" s="24">
        <f t="shared" si="22"/>
        <v>0</v>
      </c>
      <c r="G248" s="22">
        <f>SUM(G249:G250)</f>
        <v>0</v>
      </c>
      <c r="H248" s="25">
        <f t="shared" si="20"/>
        <v>0</v>
      </c>
      <c r="I248" s="24">
        <f t="shared" si="19"/>
        <v>0</v>
      </c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</row>
    <row r="249" spans="1:30" hidden="1" x14ac:dyDescent="0.2">
      <c r="A249" s="15">
        <v>22201</v>
      </c>
      <c r="B249" s="21" t="s">
        <v>237</v>
      </c>
      <c r="C249" s="22"/>
      <c r="D249" s="22"/>
      <c r="E249" s="23">
        <f t="shared" si="21"/>
        <v>0</v>
      </c>
      <c r="F249" s="24">
        <f t="shared" si="22"/>
        <v>0</v>
      </c>
      <c r="G249" s="22"/>
      <c r="H249" s="25">
        <f t="shared" si="20"/>
        <v>0</v>
      </c>
      <c r="I249" s="24">
        <f t="shared" si="19"/>
        <v>0</v>
      </c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</row>
    <row r="250" spans="1:30" hidden="1" x14ac:dyDescent="0.2">
      <c r="A250" s="15">
        <v>22202</v>
      </c>
      <c r="B250" s="21" t="s">
        <v>238</v>
      </c>
      <c r="C250" s="22">
        <f>SUM(C251:C253)</f>
        <v>0</v>
      </c>
      <c r="D250" s="22">
        <f>SUM(D251:D253)</f>
        <v>0</v>
      </c>
      <c r="E250" s="23">
        <f t="shared" si="21"/>
        <v>0</v>
      </c>
      <c r="F250" s="24">
        <f t="shared" si="22"/>
        <v>0</v>
      </c>
      <c r="G250" s="22">
        <f>SUM(G251:G253)</f>
        <v>0</v>
      </c>
      <c r="H250" s="25">
        <f t="shared" si="20"/>
        <v>0</v>
      </c>
      <c r="I250" s="24">
        <f t="shared" si="19"/>
        <v>0</v>
      </c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</row>
    <row r="251" spans="1:30" hidden="1" x14ac:dyDescent="0.2">
      <c r="A251" s="15">
        <v>2220201</v>
      </c>
      <c r="B251" s="21" t="s">
        <v>239</v>
      </c>
      <c r="C251" s="22"/>
      <c r="D251" s="22"/>
      <c r="E251" s="23">
        <f t="shared" si="21"/>
        <v>0</v>
      </c>
      <c r="F251" s="24">
        <f t="shared" si="22"/>
        <v>0</v>
      </c>
      <c r="G251" s="22"/>
      <c r="H251" s="25">
        <f t="shared" si="20"/>
        <v>0</v>
      </c>
      <c r="I251" s="24">
        <f t="shared" si="19"/>
        <v>0</v>
      </c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</row>
    <row r="252" spans="1:30" hidden="1" x14ac:dyDescent="0.2">
      <c r="A252" s="15">
        <v>2220203</v>
      </c>
      <c r="B252" s="21" t="s">
        <v>240</v>
      </c>
      <c r="C252" s="22"/>
      <c r="D252" s="22"/>
      <c r="E252" s="23">
        <f t="shared" si="21"/>
        <v>0</v>
      </c>
      <c r="F252" s="24">
        <f t="shared" si="22"/>
        <v>0</v>
      </c>
      <c r="G252" s="22"/>
      <c r="H252" s="25">
        <f t="shared" si="20"/>
        <v>0</v>
      </c>
      <c r="I252" s="24">
        <f t="shared" si="19"/>
        <v>0</v>
      </c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</row>
    <row r="253" spans="1:30" hidden="1" x14ac:dyDescent="0.2">
      <c r="A253" s="15">
        <v>2220204</v>
      </c>
      <c r="B253" s="21" t="s">
        <v>241</v>
      </c>
      <c r="C253" s="22"/>
      <c r="D253" s="22"/>
      <c r="E253" s="23">
        <f t="shared" si="21"/>
        <v>0</v>
      </c>
      <c r="F253" s="24">
        <f t="shared" si="22"/>
        <v>0</v>
      </c>
      <c r="G253" s="22"/>
      <c r="H253" s="25">
        <f t="shared" si="20"/>
        <v>0</v>
      </c>
      <c r="I253" s="24">
        <f t="shared" si="19"/>
        <v>0</v>
      </c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</row>
    <row r="254" spans="1:30" hidden="1" x14ac:dyDescent="0.2">
      <c r="A254" s="15">
        <v>223</v>
      </c>
      <c r="B254" s="28" t="s">
        <v>242</v>
      </c>
      <c r="C254" s="22">
        <f>SUM(C255:C261)</f>
        <v>0</v>
      </c>
      <c r="D254" s="22">
        <f>SUM(D255:D261)</f>
        <v>0</v>
      </c>
      <c r="E254" s="23">
        <f t="shared" si="21"/>
        <v>0</v>
      </c>
      <c r="F254" s="24">
        <f t="shared" si="22"/>
        <v>0</v>
      </c>
      <c r="G254" s="22">
        <f>SUM(G255:G261)</f>
        <v>0</v>
      </c>
      <c r="H254" s="25">
        <f t="shared" si="20"/>
        <v>0</v>
      </c>
      <c r="I254" s="24">
        <f t="shared" si="19"/>
        <v>0</v>
      </c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</row>
    <row r="255" spans="1:30" hidden="1" x14ac:dyDescent="0.2">
      <c r="A255" s="15">
        <v>22301</v>
      </c>
      <c r="B255" s="21" t="s">
        <v>243</v>
      </c>
      <c r="C255" s="22"/>
      <c r="D255" s="22"/>
      <c r="E255" s="23">
        <f t="shared" si="21"/>
        <v>0</v>
      </c>
      <c r="F255" s="24">
        <f t="shared" si="22"/>
        <v>0</v>
      </c>
      <c r="G255" s="22"/>
      <c r="H255" s="25">
        <f t="shared" si="20"/>
        <v>0</v>
      </c>
      <c r="I255" s="24">
        <f t="shared" si="19"/>
        <v>0</v>
      </c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</row>
    <row r="256" spans="1:30" hidden="1" x14ac:dyDescent="0.2">
      <c r="A256" s="15">
        <v>22302</v>
      </c>
      <c r="B256" s="38" t="s">
        <v>244</v>
      </c>
      <c r="C256" s="22"/>
      <c r="D256" s="22"/>
      <c r="E256" s="23">
        <f t="shared" si="21"/>
        <v>0</v>
      </c>
      <c r="F256" s="24">
        <f t="shared" si="22"/>
        <v>0</v>
      </c>
      <c r="G256" s="22"/>
      <c r="H256" s="25">
        <f t="shared" si="20"/>
        <v>0</v>
      </c>
      <c r="I256" s="24">
        <f t="shared" si="19"/>
        <v>0</v>
      </c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</row>
    <row r="257" spans="1:30" hidden="1" x14ac:dyDescent="0.2">
      <c r="A257" s="15">
        <v>22303</v>
      </c>
      <c r="B257" s="39" t="s">
        <v>245</v>
      </c>
      <c r="C257" s="22"/>
      <c r="D257" s="22"/>
      <c r="E257" s="23">
        <f t="shared" si="21"/>
        <v>0</v>
      </c>
      <c r="F257" s="24">
        <f t="shared" si="22"/>
        <v>0</v>
      </c>
      <c r="G257" s="22"/>
      <c r="H257" s="25">
        <f t="shared" si="20"/>
        <v>0</v>
      </c>
      <c r="I257" s="24">
        <f t="shared" si="19"/>
        <v>0</v>
      </c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</row>
    <row r="258" spans="1:30" hidden="1" x14ac:dyDescent="0.2">
      <c r="A258" s="15">
        <v>22304</v>
      </c>
      <c r="B258" s="39" t="s">
        <v>246</v>
      </c>
      <c r="C258" s="22"/>
      <c r="D258" s="22"/>
      <c r="E258" s="23">
        <f t="shared" si="21"/>
        <v>0</v>
      </c>
      <c r="F258" s="24">
        <f t="shared" si="22"/>
        <v>0</v>
      </c>
      <c r="G258" s="22"/>
      <c r="H258" s="25">
        <f t="shared" si="20"/>
        <v>0</v>
      </c>
      <c r="I258" s="24">
        <f t="shared" si="19"/>
        <v>0</v>
      </c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</row>
    <row r="259" spans="1:30" hidden="1" x14ac:dyDescent="0.2">
      <c r="A259" s="15">
        <v>22305</v>
      </c>
      <c r="B259" s="39" t="s">
        <v>247</v>
      </c>
      <c r="C259" s="22"/>
      <c r="D259" s="22"/>
      <c r="E259" s="23">
        <f t="shared" si="21"/>
        <v>0</v>
      </c>
      <c r="F259" s="24">
        <f t="shared" si="22"/>
        <v>0</v>
      </c>
      <c r="G259" s="22"/>
      <c r="H259" s="25">
        <f t="shared" si="20"/>
        <v>0</v>
      </c>
      <c r="I259" s="24">
        <f t="shared" si="19"/>
        <v>0</v>
      </c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</row>
    <row r="260" spans="1:30" hidden="1" x14ac:dyDescent="0.2">
      <c r="A260" s="15">
        <v>22306</v>
      </c>
      <c r="B260" s="39" t="s">
        <v>248</v>
      </c>
      <c r="C260" s="22"/>
      <c r="D260" s="22"/>
      <c r="E260" s="23">
        <f t="shared" si="21"/>
        <v>0</v>
      </c>
      <c r="F260" s="24">
        <f t="shared" si="22"/>
        <v>0</v>
      </c>
      <c r="G260" s="22"/>
      <c r="H260" s="25">
        <f t="shared" si="20"/>
        <v>0</v>
      </c>
      <c r="I260" s="24">
        <f t="shared" si="19"/>
        <v>0</v>
      </c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</row>
    <row r="261" spans="1:30" hidden="1" x14ac:dyDescent="0.2">
      <c r="A261" s="15">
        <v>22303</v>
      </c>
      <c r="B261" s="38" t="s">
        <v>249</v>
      </c>
      <c r="C261" s="22"/>
      <c r="D261" s="22"/>
      <c r="E261" s="23">
        <f t="shared" si="21"/>
        <v>0</v>
      </c>
      <c r="F261" s="24">
        <f t="shared" si="22"/>
        <v>0</v>
      </c>
      <c r="G261" s="22"/>
      <c r="H261" s="25">
        <f t="shared" si="20"/>
        <v>0</v>
      </c>
      <c r="I261" s="24">
        <f t="shared" si="19"/>
        <v>0</v>
      </c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0" hidden="1" x14ac:dyDescent="0.2">
      <c r="A262" s="15">
        <v>224</v>
      </c>
      <c r="B262" s="27" t="s">
        <v>200</v>
      </c>
      <c r="C262" s="22">
        <f>SUM(C280:C296)+C263+C269+C277+C278</f>
        <v>0</v>
      </c>
      <c r="D262" s="22">
        <f>SUM(D280:D296)+D263+D269+D277+D278</f>
        <v>0</v>
      </c>
      <c r="E262" s="23">
        <f t="shared" si="21"/>
        <v>0</v>
      </c>
      <c r="F262" s="24">
        <f t="shared" si="22"/>
        <v>0</v>
      </c>
      <c r="G262" s="22">
        <f>SUM(G280:G296)+G263+G269+G277+G278</f>
        <v>0</v>
      </c>
      <c r="H262" s="25">
        <f t="shared" si="20"/>
        <v>0</v>
      </c>
      <c r="I262" s="24">
        <f t="shared" si="19"/>
        <v>0</v>
      </c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0" hidden="1" x14ac:dyDescent="0.2">
      <c r="A263" s="37">
        <v>22401</v>
      </c>
      <c r="B263" s="28" t="s">
        <v>250</v>
      </c>
      <c r="C263" s="22">
        <f>SUM(C264:C268)-C265</f>
        <v>0</v>
      </c>
      <c r="D263" s="22">
        <f>SUM(D264:D268)-D265</f>
        <v>0</v>
      </c>
      <c r="E263" s="23">
        <f t="shared" si="21"/>
        <v>0</v>
      </c>
      <c r="F263" s="24">
        <f t="shared" si="22"/>
        <v>0</v>
      </c>
      <c r="G263" s="22">
        <f>SUM(G264:G268)-G265</f>
        <v>0</v>
      </c>
      <c r="H263" s="25">
        <f t="shared" si="20"/>
        <v>0</v>
      </c>
      <c r="I263" s="24">
        <f t="shared" si="19"/>
        <v>0</v>
      </c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0" hidden="1" x14ac:dyDescent="0.2">
      <c r="A264" s="37">
        <v>2240101</v>
      </c>
      <c r="B264" s="28" t="s">
        <v>251</v>
      </c>
      <c r="C264" s="22"/>
      <c r="D264" s="22"/>
      <c r="E264" s="23">
        <f t="shared" si="21"/>
        <v>0</v>
      </c>
      <c r="F264" s="24">
        <f t="shared" si="22"/>
        <v>0</v>
      </c>
      <c r="G264" s="22"/>
      <c r="H264" s="25">
        <f t="shared" si="20"/>
        <v>0</v>
      </c>
      <c r="I264" s="24">
        <f t="shared" si="19"/>
        <v>0</v>
      </c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0" hidden="1" x14ac:dyDescent="0.2">
      <c r="A265" s="37">
        <v>2240102</v>
      </c>
      <c r="B265" s="36" t="s">
        <v>252</v>
      </c>
      <c r="C265" s="22">
        <f>SUM(C266:C267)</f>
        <v>0</v>
      </c>
      <c r="D265" s="22">
        <f>SUM(D266:D267)</f>
        <v>0</v>
      </c>
      <c r="E265" s="23">
        <f t="shared" si="21"/>
        <v>0</v>
      </c>
      <c r="F265" s="24">
        <f t="shared" si="22"/>
        <v>0</v>
      </c>
      <c r="G265" s="22">
        <f>SUM(G266:G267)</f>
        <v>0</v>
      </c>
      <c r="H265" s="25">
        <f t="shared" si="20"/>
        <v>0</v>
      </c>
      <c r="I265" s="24">
        <f t="shared" si="19"/>
        <v>0</v>
      </c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0" hidden="1" x14ac:dyDescent="0.2">
      <c r="A266" s="37">
        <v>224010201</v>
      </c>
      <c r="B266" s="36" t="s">
        <v>253</v>
      </c>
      <c r="C266" s="22"/>
      <c r="D266" s="22"/>
      <c r="E266" s="23">
        <f t="shared" si="21"/>
        <v>0</v>
      </c>
      <c r="F266" s="24">
        <f t="shared" si="22"/>
        <v>0</v>
      </c>
      <c r="G266" s="22"/>
      <c r="H266" s="25">
        <f t="shared" si="20"/>
        <v>0</v>
      </c>
      <c r="I266" s="24">
        <f t="shared" si="19"/>
        <v>0</v>
      </c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0" hidden="1" x14ac:dyDescent="0.2">
      <c r="A267" s="37">
        <v>224010202</v>
      </c>
      <c r="B267" s="36" t="s">
        <v>254</v>
      </c>
      <c r="C267" s="22"/>
      <c r="D267" s="22"/>
      <c r="E267" s="23">
        <f t="shared" si="21"/>
        <v>0</v>
      </c>
      <c r="F267" s="24">
        <f t="shared" si="22"/>
        <v>0</v>
      </c>
      <c r="G267" s="22"/>
      <c r="H267" s="25">
        <f t="shared" si="20"/>
        <v>0</v>
      </c>
      <c r="I267" s="24">
        <f t="shared" si="19"/>
        <v>0</v>
      </c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0" hidden="1" x14ac:dyDescent="0.2">
      <c r="A268" s="37">
        <v>2240103</v>
      </c>
      <c r="B268" s="36" t="s">
        <v>255</v>
      </c>
      <c r="C268" s="22"/>
      <c r="D268" s="22"/>
      <c r="E268" s="23">
        <f t="shared" si="21"/>
        <v>0</v>
      </c>
      <c r="F268" s="24">
        <f t="shared" si="22"/>
        <v>0</v>
      </c>
      <c r="G268" s="22"/>
      <c r="H268" s="25">
        <f t="shared" si="20"/>
        <v>0</v>
      </c>
      <c r="I268" s="24">
        <f t="shared" si="19"/>
        <v>0</v>
      </c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0" hidden="1" x14ac:dyDescent="0.2">
      <c r="A269" s="37">
        <v>22402</v>
      </c>
      <c r="B269" s="36" t="s">
        <v>256</v>
      </c>
      <c r="C269" s="22">
        <f>SUM(C273:C276)+C270</f>
        <v>0</v>
      </c>
      <c r="D269" s="22">
        <f>SUM(D273:D276)+D270</f>
        <v>0</v>
      </c>
      <c r="E269" s="23">
        <f t="shared" si="21"/>
        <v>0</v>
      </c>
      <c r="F269" s="24">
        <f t="shared" si="22"/>
        <v>0</v>
      </c>
      <c r="G269" s="22">
        <f>SUM(G273:G276)+G270</f>
        <v>0</v>
      </c>
      <c r="H269" s="25">
        <f t="shared" si="20"/>
        <v>0</v>
      </c>
      <c r="I269" s="24">
        <f t="shared" si="19"/>
        <v>0</v>
      </c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0" hidden="1" x14ac:dyDescent="0.2">
      <c r="A270" s="37">
        <v>2240201</v>
      </c>
      <c r="B270" s="36" t="s">
        <v>257</v>
      </c>
      <c r="C270" s="22"/>
      <c r="D270" s="22"/>
      <c r="E270" s="23">
        <f t="shared" si="21"/>
        <v>0</v>
      </c>
      <c r="F270" s="24">
        <f t="shared" si="22"/>
        <v>0</v>
      </c>
      <c r="G270" s="22"/>
      <c r="H270" s="25">
        <f t="shared" si="20"/>
        <v>0</v>
      </c>
      <c r="I270" s="24">
        <f t="shared" si="19"/>
        <v>0</v>
      </c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0" hidden="1" x14ac:dyDescent="0.2">
      <c r="A271" s="37">
        <v>2240202</v>
      </c>
      <c r="B271" s="36" t="s">
        <v>258</v>
      </c>
      <c r="C271" s="22">
        <f>SUM(C272)</f>
        <v>0</v>
      </c>
      <c r="D271" s="22">
        <f>SUM(D272)</f>
        <v>0</v>
      </c>
      <c r="E271" s="23">
        <f t="shared" si="21"/>
        <v>0</v>
      </c>
      <c r="F271" s="24">
        <f t="shared" si="22"/>
        <v>0</v>
      </c>
      <c r="G271" s="22">
        <f>SUM(G272)</f>
        <v>0</v>
      </c>
      <c r="H271" s="25">
        <f t="shared" si="20"/>
        <v>0</v>
      </c>
      <c r="I271" s="24">
        <f t="shared" si="19"/>
        <v>0</v>
      </c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0" hidden="1" x14ac:dyDescent="0.2">
      <c r="A272" s="37">
        <v>224020201</v>
      </c>
      <c r="B272" s="36" t="s">
        <v>220</v>
      </c>
      <c r="C272" s="22">
        <f>SUM(C273)</f>
        <v>0</v>
      </c>
      <c r="D272" s="22">
        <f>SUM(D273)</f>
        <v>0</v>
      </c>
      <c r="E272" s="23">
        <f t="shared" si="21"/>
        <v>0</v>
      </c>
      <c r="F272" s="24">
        <f t="shared" si="22"/>
        <v>0</v>
      </c>
      <c r="G272" s="22">
        <f>SUM(G273)</f>
        <v>0</v>
      </c>
      <c r="H272" s="25">
        <f t="shared" si="20"/>
        <v>0</v>
      </c>
      <c r="I272" s="24">
        <f t="shared" si="19"/>
        <v>0</v>
      </c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hidden="1" x14ac:dyDescent="0.2">
      <c r="A273" s="37">
        <v>22402020101</v>
      </c>
      <c r="B273" s="36" t="s">
        <v>221</v>
      </c>
      <c r="C273" s="22"/>
      <c r="D273" s="22"/>
      <c r="E273" s="23">
        <f t="shared" si="21"/>
        <v>0</v>
      </c>
      <c r="F273" s="24">
        <f t="shared" si="22"/>
        <v>0</v>
      </c>
      <c r="G273" s="22"/>
      <c r="H273" s="25">
        <f t="shared" si="20"/>
        <v>0</v>
      </c>
      <c r="I273" s="24">
        <f t="shared" si="19"/>
        <v>0</v>
      </c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hidden="1" x14ac:dyDescent="0.2">
      <c r="A274" s="37">
        <v>2240203</v>
      </c>
      <c r="B274" s="36" t="s">
        <v>259</v>
      </c>
      <c r="C274" s="22"/>
      <c r="D274" s="22"/>
      <c r="E274" s="23">
        <f t="shared" si="21"/>
        <v>0</v>
      </c>
      <c r="F274" s="24">
        <f t="shared" si="22"/>
        <v>0</v>
      </c>
      <c r="G274" s="22"/>
      <c r="H274" s="25">
        <f t="shared" si="20"/>
        <v>0</v>
      </c>
      <c r="I274" s="24">
        <f t="shared" si="19"/>
        <v>0</v>
      </c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ht="25.5" hidden="1" x14ac:dyDescent="0.2">
      <c r="A275" s="37">
        <v>2240204</v>
      </c>
      <c r="B275" s="36" t="s">
        <v>260</v>
      </c>
      <c r="C275" s="22"/>
      <c r="D275" s="22"/>
      <c r="E275" s="23">
        <f t="shared" si="21"/>
        <v>0</v>
      </c>
      <c r="F275" s="24">
        <f t="shared" si="22"/>
        <v>0</v>
      </c>
      <c r="G275" s="22"/>
      <c r="H275" s="25">
        <f t="shared" si="20"/>
        <v>0</v>
      </c>
      <c r="I275" s="24">
        <f t="shared" si="19"/>
        <v>0</v>
      </c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hidden="1" x14ac:dyDescent="0.2">
      <c r="A276" s="37">
        <v>2240205</v>
      </c>
      <c r="B276" s="36" t="s">
        <v>261</v>
      </c>
      <c r="C276" s="22"/>
      <c r="D276" s="22"/>
      <c r="E276" s="23">
        <f t="shared" si="21"/>
        <v>0</v>
      </c>
      <c r="F276" s="24">
        <f t="shared" si="22"/>
        <v>0</v>
      </c>
      <c r="G276" s="22"/>
      <c r="H276" s="25">
        <f t="shared" si="20"/>
        <v>0</v>
      </c>
      <c r="I276" s="24">
        <f t="shared" si="19"/>
        <v>0</v>
      </c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hidden="1" x14ac:dyDescent="0.2">
      <c r="A277" s="37">
        <v>22403</v>
      </c>
      <c r="B277" s="36" t="s">
        <v>262</v>
      </c>
      <c r="C277" s="22"/>
      <c r="D277" s="22"/>
      <c r="E277" s="23">
        <f t="shared" si="21"/>
        <v>0</v>
      </c>
      <c r="F277" s="24">
        <f t="shared" si="22"/>
        <v>0</v>
      </c>
      <c r="G277" s="22"/>
      <c r="H277" s="25">
        <f t="shared" si="20"/>
        <v>0</v>
      </c>
      <c r="I277" s="24">
        <f t="shared" si="19"/>
        <v>0</v>
      </c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hidden="1" x14ac:dyDescent="0.2">
      <c r="A278" s="37">
        <v>22404</v>
      </c>
      <c r="B278" s="36" t="s">
        <v>263</v>
      </c>
      <c r="C278" s="22"/>
      <c r="D278" s="22"/>
      <c r="E278" s="23">
        <f t="shared" si="21"/>
        <v>0</v>
      </c>
      <c r="F278" s="24">
        <f t="shared" si="22"/>
        <v>0</v>
      </c>
      <c r="G278" s="22"/>
      <c r="H278" s="25">
        <f t="shared" si="20"/>
        <v>0</v>
      </c>
      <c r="I278" s="24">
        <f t="shared" si="19"/>
        <v>0</v>
      </c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hidden="1" x14ac:dyDescent="0.2">
      <c r="A279" s="37">
        <v>22405</v>
      </c>
      <c r="B279" s="36" t="s">
        <v>264</v>
      </c>
      <c r="C279" s="22">
        <f>SUM(C280)</f>
        <v>0</v>
      </c>
      <c r="D279" s="22">
        <f>SUM(D280)</f>
        <v>0</v>
      </c>
      <c r="E279" s="23">
        <f t="shared" si="21"/>
        <v>0</v>
      </c>
      <c r="F279" s="24">
        <f t="shared" si="22"/>
        <v>0</v>
      </c>
      <c r="G279" s="22">
        <f>SUM(G280)</f>
        <v>0</v>
      </c>
      <c r="H279" s="25">
        <f t="shared" si="20"/>
        <v>0</v>
      </c>
      <c r="I279" s="24">
        <f t="shared" ref="I279:I329" si="23">SUM(E279-G279)</f>
        <v>0</v>
      </c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hidden="1" x14ac:dyDescent="0.2">
      <c r="A280" s="37">
        <v>2240501</v>
      </c>
      <c r="B280" s="36" t="s">
        <v>265</v>
      </c>
      <c r="C280" s="22"/>
      <c r="D280" s="22"/>
      <c r="E280" s="23">
        <f t="shared" si="21"/>
        <v>0</v>
      </c>
      <c r="F280" s="24">
        <f t="shared" si="22"/>
        <v>0</v>
      </c>
      <c r="G280" s="22"/>
      <c r="H280" s="25">
        <f t="shared" si="20"/>
        <v>0</v>
      </c>
      <c r="I280" s="24">
        <f t="shared" si="23"/>
        <v>0</v>
      </c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hidden="1" x14ac:dyDescent="0.2">
      <c r="A281" s="37">
        <v>22406</v>
      </c>
      <c r="B281" s="36" t="s">
        <v>266</v>
      </c>
      <c r="C281" s="22"/>
      <c r="D281" s="22"/>
      <c r="E281" s="23">
        <f t="shared" si="21"/>
        <v>0</v>
      </c>
      <c r="F281" s="24">
        <f t="shared" si="22"/>
        <v>0</v>
      </c>
      <c r="G281" s="22"/>
      <c r="H281" s="25">
        <f t="shared" si="20"/>
        <v>0</v>
      </c>
      <c r="I281" s="24">
        <f t="shared" si="23"/>
        <v>0</v>
      </c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hidden="1" x14ac:dyDescent="0.2">
      <c r="A282" s="37">
        <v>22407</v>
      </c>
      <c r="B282" s="36" t="s">
        <v>267</v>
      </c>
      <c r="C282" s="22"/>
      <c r="D282" s="22"/>
      <c r="E282" s="23">
        <f t="shared" si="21"/>
        <v>0</v>
      </c>
      <c r="F282" s="24">
        <f t="shared" si="22"/>
        <v>0</v>
      </c>
      <c r="G282" s="22"/>
      <c r="H282" s="25">
        <f t="shared" si="20"/>
        <v>0</v>
      </c>
      <c r="I282" s="24">
        <f t="shared" si="23"/>
        <v>0</v>
      </c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hidden="1" x14ac:dyDescent="0.2">
      <c r="A283" s="37">
        <v>22408</v>
      </c>
      <c r="B283" s="36" t="s">
        <v>268</v>
      </c>
      <c r="C283" s="22"/>
      <c r="D283" s="22"/>
      <c r="E283" s="23">
        <f t="shared" si="21"/>
        <v>0</v>
      </c>
      <c r="F283" s="24">
        <f t="shared" si="22"/>
        <v>0</v>
      </c>
      <c r="G283" s="22"/>
      <c r="H283" s="25">
        <f t="shared" si="20"/>
        <v>0</v>
      </c>
      <c r="I283" s="24">
        <f t="shared" si="23"/>
        <v>0</v>
      </c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hidden="1" x14ac:dyDescent="0.2">
      <c r="A284" s="37">
        <v>22409</v>
      </c>
      <c r="B284" s="29" t="s">
        <v>37</v>
      </c>
      <c r="C284" s="22"/>
      <c r="D284" s="22"/>
      <c r="E284" s="23">
        <f t="shared" si="21"/>
        <v>0</v>
      </c>
      <c r="F284" s="24">
        <f t="shared" si="22"/>
        <v>0</v>
      </c>
      <c r="G284" s="22"/>
      <c r="H284" s="25">
        <f t="shared" si="20"/>
        <v>0</v>
      </c>
      <c r="I284" s="24">
        <f t="shared" si="23"/>
        <v>0</v>
      </c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hidden="1" x14ac:dyDescent="0.2">
      <c r="A285" s="37">
        <v>22410</v>
      </c>
      <c r="B285" s="29" t="s">
        <v>269</v>
      </c>
      <c r="C285" s="22"/>
      <c r="D285" s="22"/>
      <c r="E285" s="23">
        <f t="shared" ref="E285" si="24">SUM(C285:D285)</f>
        <v>0</v>
      </c>
      <c r="F285" s="24">
        <f t="shared" si="22"/>
        <v>0</v>
      </c>
      <c r="G285" s="22"/>
      <c r="H285" s="25">
        <f t="shared" si="20"/>
        <v>0</v>
      </c>
      <c r="I285" s="24">
        <f t="shared" si="23"/>
        <v>0</v>
      </c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hidden="1" x14ac:dyDescent="0.2">
      <c r="A286" s="15">
        <v>22411</v>
      </c>
      <c r="B286" s="21" t="s">
        <v>270</v>
      </c>
      <c r="C286" s="22"/>
      <c r="D286" s="22"/>
      <c r="E286" s="23">
        <f t="shared" si="21"/>
        <v>0</v>
      </c>
      <c r="F286" s="24">
        <f t="shared" si="22"/>
        <v>0</v>
      </c>
      <c r="G286" s="22"/>
      <c r="H286" s="25">
        <f t="shared" si="20"/>
        <v>0</v>
      </c>
      <c r="I286" s="24">
        <f t="shared" si="23"/>
        <v>0</v>
      </c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hidden="1" x14ac:dyDescent="0.2">
      <c r="A287" s="15">
        <v>22412</v>
      </c>
      <c r="B287" s="21" t="s">
        <v>271</v>
      </c>
      <c r="C287" s="22"/>
      <c r="D287" s="22"/>
      <c r="E287" s="23">
        <f t="shared" si="21"/>
        <v>0</v>
      </c>
      <c r="F287" s="24">
        <f t="shared" si="22"/>
        <v>0</v>
      </c>
      <c r="G287" s="22"/>
      <c r="H287" s="25">
        <f t="shared" si="20"/>
        <v>0</v>
      </c>
      <c r="I287" s="24">
        <f t="shared" si="23"/>
        <v>0</v>
      </c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hidden="1" x14ac:dyDescent="0.2">
      <c r="A288" s="15">
        <v>22413</v>
      </c>
      <c r="B288" s="21" t="s">
        <v>272</v>
      </c>
      <c r="C288" s="22"/>
      <c r="D288" s="22"/>
      <c r="E288" s="23">
        <f t="shared" si="21"/>
        <v>0</v>
      </c>
      <c r="F288" s="24">
        <f t="shared" si="22"/>
        <v>0</v>
      </c>
      <c r="G288" s="22"/>
      <c r="H288" s="25">
        <f t="shared" si="20"/>
        <v>0</v>
      </c>
      <c r="I288" s="24">
        <f t="shared" si="23"/>
        <v>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hidden="1" x14ac:dyDescent="0.2">
      <c r="A289" s="15">
        <v>22414</v>
      </c>
      <c r="B289" s="21" t="s">
        <v>273</v>
      </c>
      <c r="C289" s="22"/>
      <c r="D289" s="22"/>
      <c r="E289" s="23">
        <f t="shared" si="21"/>
        <v>0</v>
      </c>
      <c r="F289" s="24">
        <f t="shared" si="22"/>
        <v>0</v>
      </c>
      <c r="G289" s="22"/>
      <c r="H289" s="25">
        <f t="shared" si="20"/>
        <v>0</v>
      </c>
      <c r="I289" s="24">
        <f t="shared" si="23"/>
        <v>0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hidden="1" x14ac:dyDescent="0.2">
      <c r="A290" s="15">
        <v>22415</v>
      </c>
      <c r="B290" s="21" t="s">
        <v>274</v>
      </c>
      <c r="C290" s="22"/>
      <c r="D290" s="22"/>
      <c r="E290" s="23">
        <f t="shared" si="21"/>
        <v>0</v>
      </c>
      <c r="F290" s="24">
        <f t="shared" si="22"/>
        <v>0</v>
      </c>
      <c r="G290" s="22"/>
      <c r="H290" s="25">
        <f t="shared" si="20"/>
        <v>0</v>
      </c>
      <c r="I290" s="24">
        <f t="shared" si="23"/>
        <v>0</v>
      </c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hidden="1" x14ac:dyDescent="0.2">
      <c r="A291" s="15">
        <v>22416</v>
      </c>
      <c r="B291" s="21" t="s">
        <v>275</v>
      </c>
      <c r="C291" s="22"/>
      <c r="D291" s="22"/>
      <c r="E291" s="23">
        <f t="shared" si="21"/>
        <v>0</v>
      </c>
      <c r="F291" s="24">
        <f t="shared" si="22"/>
        <v>0</v>
      </c>
      <c r="G291" s="22"/>
      <c r="H291" s="25">
        <f t="shared" si="20"/>
        <v>0</v>
      </c>
      <c r="I291" s="24">
        <f t="shared" si="23"/>
        <v>0</v>
      </c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hidden="1" x14ac:dyDescent="0.2">
      <c r="A292" s="15">
        <v>22417</v>
      </c>
      <c r="B292" s="21" t="s">
        <v>276</v>
      </c>
      <c r="C292" s="22"/>
      <c r="D292" s="22"/>
      <c r="E292" s="23">
        <f t="shared" si="21"/>
        <v>0</v>
      </c>
      <c r="F292" s="24">
        <f t="shared" si="22"/>
        <v>0</v>
      </c>
      <c r="G292" s="22"/>
      <c r="H292" s="25">
        <f t="shared" si="20"/>
        <v>0</v>
      </c>
      <c r="I292" s="24">
        <f t="shared" si="23"/>
        <v>0</v>
      </c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hidden="1" x14ac:dyDescent="0.2">
      <c r="A293" s="15">
        <v>22418</v>
      </c>
      <c r="B293" s="21" t="s">
        <v>277</v>
      </c>
      <c r="C293" s="22"/>
      <c r="D293" s="22"/>
      <c r="E293" s="23">
        <f t="shared" si="21"/>
        <v>0</v>
      </c>
      <c r="F293" s="24">
        <f t="shared" si="22"/>
        <v>0</v>
      </c>
      <c r="G293" s="22"/>
      <c r="H293" s="25">
        <f t="shared" ref="H293:H341" si="25">IF(OR(G293=0,E293=0),0,G293/E293)*100</f>
        <v>0</v>
      </c>
      <c r="I293" s="24">
        <f t="shared" si="23"/>
        <v>0</v>
      </c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hidden="1" x14ac:dyDescent="0.2">
      <c r="A294" s="15">
        <v>22319</v>
      </c>
      <c r="B294" s="21" t="s">
        <v>278</v>
      </c>
      <c r="C294" s="22"/>
      <c r="D294" s="22"/>
      <c r="E294" s="23">
        <f t="shared" si="21"/>
        <v>0</v>
      </c>
      <c r="F294" s="24">
        <f t="shared" si="22"/>
        <v>0</v>
      </c>
      <c r="G294" s="22"/>
      <c r="H294" s="25">
        <f t="shared" si="25"/>
        <v>0</v>
      </c>
      <c r="I294" s="24">
        <f t="shared" si="23"/>
        <v>0</v>
      </c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hidden="1" x14ac:dyDescent="0.2">
      <c r="A295" s="15">
        <v>22320</v>
      </c>
      <c r="B295" s="21" t="s">
        <v>279</v>
      </c>
      <c r="C295" s="22"/>
      <c r="D295" s="22"/>
      <c r="E295" s="23">
        <f t="shared" si="21"/>
        <v>0</v>
      </c>
      <c r="F295" s="24">
        <f t="shared" si="22"/>
        <v>0</v>
      </c>
      <c r="G295" s="22"/>
      <c r="H295" s="25">
        <f t="shared" si="25"/>
        <v>0</v>
      </c>
      <c r="I295" s="24">
        <f t="shared" si="23"/>
        <v>0</v>
      </c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hidden="1" x14ac:dyDescent="0.2">
      <c r="A296" s="15">
        <v>22321</v>
      </c>
      <c r="B296" s="21" t="s">
        <v>280</v>
      </c>
      <c r="C296" s="22"/>
      <c r="D296" s="22"/>
      <c r="E296" s="23">
        <f t="shared" si="21"/>
        <v>0</v>
      </c>
      <c r="F296" s="24">
        <f t="shared" si="22"/>
        <v>0</v>
      </c>
      <c r="G296" s="22"/>
      <c r="H296" s="25">
        <f t="shared" si="25"/>
        <v>0</v>
      </c>
      <c r="I296" s="24">
        <f t="shared" ref="I296" si="26">SUM(E296-G296)</f>
        <v>0</v>
      </c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hidden="1" x14ac:dyDescent="0.2">
      <c r="A297" s="40">
        <v>226</v>
      </c>
      <c r="B297" s="33" t="s">
        <v>281</v>
      </c>
      <c r="C297" s="22">
        <f>SUM(C298:C299)</f>
        <v>0</v>
      </c>
      <c r="D297" s="22">
        <f>SUM(D298:D299)</f>
        <v>0</v>
      </c>
      <c r="E297" s="23">
        <f t="shared" si="21"/>
        <v>0</v>
      </c>
      <c r="F297" s="24">
        <f t="shared" si="22"/>
        <v>0</v>
      </c>
      <c r="G297" s="22">
        <f>SUM(G298:G299)</f>
        <v>0</v>
      </c>
      <c r="H297" s="25">
        <f t="shared" si="25"/>
        <v>0</v>
      </c>
      <c r="I297" s="24">
        <f t="shared" si="23"/>
        <v>0</v>
      </c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ht="25.5" hidden="1" x14ac:dyDescent="0.2">
      <c r="A298" s="37">
        <v>226005</v>
      </c>
      <c r="B298" s="28" t="s">
        <v>282</v>
      </c>
      <c r="C298" s="22"/>
      <c r="D298" s="22"/>
      <c r="E298" s="23">
        <f t="shared" si="21"/>
        <v>0</v>
      </c>
      <c r="F298" s="24">
        <f t="shared" si="22"/>
        <v>0</v>
      </c>
      <c r="G298" s="22"/>
      <c r="H298" s="25">
        <f t="shared" si="25"/>
        <v>0</v>
      </c>
      <c r="I298" s="24">
        <f t="shared" si="23"/>
        <v>0</v>
      </c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hidden="1" x14ac:dyDescent="0.2">
      <c r="A299" s="37">
        <v>226099</v>
      </c>
      <c r="B299" s="33" t="s">
        <v>283</v>
      </c>
      <c r="C299" s="22"/>
      <c r="D299" s="22"/>
      <c r="E299" s="23">
        <f t="shared" si="21"/>
        <v>0</v>
      </c>
      <c r="F299" s="24">
        <f t="shared" si="22"/>
        <v>0</v>
      </c>
      <c r="G299" s="22"/>
      <c r="H299" s="25">
        <f t="shared" si="25"/>
        <v>0</v>
      </c>
      <c r="I299" s="24">
        <f t="shared" si="23"/>
        <v>0</v>
      </c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">
      <c r="A300" s="41">
        <v>24</v>
      </c>
      <c r="B300" s="26" t="s">
        <v>284</v>
      </c>
      <c r="C300" s="17">
        <f>SUM(C330:C335)+C317+C312+C301</f>
        <v>21000000</v>
      </c>
      <c r="D300" s="17">
        <f>SUM(D330:D335)+D317+D312+D301</f>
        <v>0</v>
      </c>
      <c r="E300" s="18">
        <f t="shared" si="21"/>
        <v>21000000</v>
      </c>
      <c r="F300" s="19">
        <f t="shared" si="22"/>
        <v>3.1887270905142963E-2</v>
      </c>
      <c r="G300" s="17">
        <f>SUM(G330:G335)+G317+G312+G301</f>
        <v>47369964</v>
      </c>
      <c r="H300" s="25">
        <f t="shared" si="25"/>
        <v>225.57125714285715</v>
      </c>
      <c r="I300" s="24">
        <f t="shared" si="23"/>
        <v>-26369964</v>
      </c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hidden="1" x14ac:dyDescent="0.2">
      <c r="A301" s="42">
        <v>2401</v>
      </c>
      <c r="B301" s="27" t="s">
        <v>285</v>
      </c>
      <c r="C301" s="22">
        <f>SUM(C302:C311)-C307</f>
        <v>0</v>
      </c>
      <c r="D301" s="22">
        <f>SUM(D302:D311)-D307</f>
        <v>0</v>
      </c>
      <c r="E301" s="23">
        <f t="shared" si="21"/>
        <v>0</v>
      </c>
      <c r="F301" s="24">
        <f t="shared" si="22"/>
        <v>0</v>
      </c>
      <c r="G301" s="22">
        <f>SUM(G302:G311)-G307</f>
        <v>0</v>
      </c>
      <c r="H301" s="25">
        <f t="shared" si="25"/>
        <v>0</v>
      </c>
      <c r="I301" s="24">
        <f t="shared" si="23"/>
        <v>0</v>
      </c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hidden="1" x14ac:dyDescent="0.2">
      <c r="A302" s="37">
        <v>240103</v>
      </c>
      <c r="B302" s="28" t="s">
        <v>286</v>
      </c>
      <c r="C302" s="22"/>
      <c r="D302" s="22"/>
      <c r="E302" s="23">
        <f t="shared" si="21"/>
        <v>0</v>
      </c>
      <c r="F302" s="24">
        <f t="shared" si="22"/>
        <v>0</v>
      </c>
      <c r="G302" s="22"/>
      <c r="H302" s="25">
        <f t="shared" si="25"/>
        <v>0</v>
      </c>
      <c r="I302" s="24">
        <f t="shared" si="23"/>
        <v>0</v>
      </c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hidden="1" x14ac:dyDescent="0.2">
      <c r="A303" s="37">
        <v>240104</v>
      </c>
      <c r="B303" s="28" t="s">
        <v>287</v>
      </c>
      <c r="C303" s="22"/>
      <c r="D303" s="22"/>
      <c r="E303" s="23">
        <f t="shared" ref="E303:E341" si="27">SUM(C303:D303)</f>
        <v>0</v>
      </c>
      <c r="F303" s="24">
        <f t="shared" ref="F303:F341" si="28">IF(OR(E303=0,E$7=0),0,E303/E$7)*100</f>
        <v>0</v>
      </c>
      <c r="G303" s="22"/>
      <c r="H303" s="25">
        <f t="shared" si="25"/>
        <v>0</v>
      </c>
      <c r="I303" s="24">
        <f t="shared" si="23"/>
        <v>0</v>
      </c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hidden="1" x14ac:dyDescent="0.2">
      <c r="A304" s="37">
        <v>240105</v>
      </c>
      <c r="B304" s="28" t="s">
        <v>288</v>
      </c>
      <c r="C304" s="22"/>
      <c r="D304" s="22"/>
      <c r="E304" s="23">
        <f t="shared" si="27"/>
        <v>0</v>
      </c>
      <c r="F304" s="24">
        <f t="shared" si="28"/>
        <v>0</v>
      </c>
      <c r="G304" s="22"/>
      <c r="H304" s="25">
        <f t="shared" si="25"/>
        <v>0</v>
      </c>
      <c r="I304" s="24">
        <f t="shared" si="23"/>
        <v>0</v>
      </c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hidden="1" x14ac:dyDescent="0.2">
      <c r="A305" s="37">
        <v>240106</v>
      </c>
      <c r="B305" s="28" t="s">
        <v>289</v>
      </c>
      <c r="C305" s="22"/>
      <c r="D305" s="22"/>
      <c r="E305" s="23">
        <f t="shared" si="27"/>
        <v>0</v>
      </c>
      <c r="F305" s="24">
        <f t="shared" si="28"/>
        <v>0</v>
      </c>
      <c r="G305" s="22"/>
      <c r="H305" s="25">
        <f t="shared" si="25"/>
        <v>0</v>
      </c>
      <c r="I305" s="24">
        <f t="shared" si="23"/>
        <v>0</v>
      </c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hidden="1" x14ac:dyDescent="0.2">
      <c r="A306" s="37">
        <v>240107</v>
      </c>
      <c r="B306" s="28" t="s">
        <v>290</v>
      </c>
      <c r="C306" s="22"/>
      <c r="D306" s="22"/>
      <c r="E306" s="23">
        <f t="shared" si="27"/>
        <v>0</v>
      </c>
      <c r="F306" s="24">
        <f t="shared" si="28"/>
        <v>0</v>
      </c>
      <c r="G306" s="22"/>
      <c r="H306" s="25">
        <f t="shared" si="25"/>
        <v>0</v>
      </c>
      <c r="I306" s="24">
        <f t="shared" si="23"/>
        <v>0</v>
      </c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hidden="1" x14ac:dyDescent="0.2">
      <c r="A307" s="37">
        <v>240108</v>
      </c>
      <c r="B307" s="28" t="s">
        <v>291</v>
      </c>
      <c r="C307" s="22">
        <f>SUM(C308:C309)</f>
        <v>0</v>
      </c>
      <c r="D307" s="22">
        <f>SUM(D308:D309)</f>
        <v>0</v>
      </c>
      <c r="E307" s="23">
        <f t="shared" si="27"/>
        <v>0</v>
      </c>
      <c r="F307" s="24">
        <f t="shared" si="28"/>
        <v>0</v>
      </c>
      <c r="G307" s="22">
        <f>SUM(G308:G309)</f>
        <v>0</v>
      </c>
      <c r="H307" s="25">
        <f t="shared" si="25"/>
        <v>0</v>
      </c>
      <c r="I307" s="24">
        <f t="shared" si="23"/>
        <v>0</v>
      </c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ht="25.5" hidden="1" x14ac:dyDescent="0.2">
      <c r="A308" s="37">
        <v>24010801</v>
      </c>
      <c r="B308" s="28" t="s">
        <v>292</v>
      </c>
      <c r="C308" s="22"/>
      <c r="D308" s="22"/>
      <c r="E308" s="23">
        <f t="shared" si="27"/>
        <v>0</v>
      </c>
      <c r="F308" s="24">
        <f t="shared" si="28"/>
        <v>0</v>
      </c>
      <c r="G308" s="22"/>
      <c r="H308" s="25">
        <f t="shared" si="25"/>
        <v>0</v>
      </c>
      <c r="I308" s="24">
        <f t="shared" si="23"/>
        <v>0</v>
      </c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hidden="1" x14ac:dyDescent="0.2">
      <c r="A309" s="37">
        <v>24010802</v>
      </c>
      <c r="B309" s="28" t="s">
        <v>293</v>
      </c>
      <c r="C309" s="22"/>
      <c r="D309" s="22"/>
      <c r="E309" s="23">
        <f t="shared" si="27"/>
        <v>0</v>
      </c>
      <c r="F309" s="24">
        <f t="shared" si="28"/>
        <v>0</v>
      </c>
      <c r="G309" s="22"/>
      <c r="H309" s="25">
        <f t="shared" si="25"/>
        <v>0</v>
      </c>
      <c r="I309" s="24">
        <f t="shared" si="23"/>
        <v>0</v>
      </c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hidden="1" x14ac:dyDescent="0.2">
      <c r="A310" s="37">
        <v>240109</v>
      </c>
      <c r="B310" s="28" t="s">
        <v>294</v>
      </c>
      <c r="C310" s="22"/>
      <c r="D310" s="22"/>
      <c r="E310" s="23">
        <f t="shared" si="27"/>
        <v>0</v>
      </c>
      <c r="F310" s="24">
        <f t="shared" si="28"/>
        <v>0</v>
      </c>
      <c r="G310" s="22"/>
      <c r="H310" s="25">
        <f t="shared" si="25"/>
        <v>0</v>
      </c>
      <c r="I310" s="24">
        <f t="shared" si="23"/>
        <v>0</v>
      </c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hidden="1" x14ac:dyDescent="0.2">
      <c r="A311" s="37">
        <v>240110</v>
      </c>
      <c r="B311" s="28" t="s">
        <v>295</v>
      </c>
      <c r="C311" s="22"/>
      <c r="D311" s="22"/>
      <c r="E311" s="23">
        <f t="shared" si="27"/>
        <v>0</v>
      </c>
      <c r="F311" s="24">
        <f t="shared" si="28"/>
        <v>0</v>
      </c>
      <c r="G311" s="22"/>
      <c r="H311" s="25">
        <f t="shared" si="25"/>
        <v>0</v>
      </c>
      <c r="I311" s="24">
        <f t="shared" si="23"/>
        <v>0</v>
      </c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hidden="1" x14ac:dyDescent="0.2">
      <c r="A312" s="42">
        <v>2402</v>
      </c>
      <c r="B312" s="27" t="s">
        <v>296</v>
      </c>
      <c r="C312" s="22">
        <f>SUM(C313:C316)</f>
        <v>0</v>
      </c>
      <c r="D312" s="22">
        <f>SUM(D313:D316)</f>
        <v>0</v>
      </c>
      <c r="E312" s="23">
        <f t="shared" si="27"/>
        <v>0</v>
      </c>
      <c r="F312" s="24">
        <f t="shared" si="28"/>
        <v>0</v>
      </c>
      <c r="G312" s="22">
        <f>SUM(G313:G316)</f>
        <v>0</v>
      </c>
      <c r="H312" s="25">
        <f t="shared" si="25"/>
        <v>0</v>
      </c>
      <c r="I312" s="24">
        <f t="shared" si="23"/>
        <v>0</v>
      </c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hidden="1" x14ac:dyDescent="0.2">
      <c r="A313" s="15">
        <v>240201</v>
      </c>
      <c r="B313" s="21" t="s">
        <v>297</v>
      </c>
      <c r="C313" s="22"/>
      <c r="D313" s="22"/>
      <c r="E313" s="23">
        <f t="shared" si="27"/>
        <v>0</v>
      </c>
      <c r="F313" s="24">
        <f t="shared" si="28"/>
        <v>0</v>
      </c>
      <c r="G313" s="22"/>
      <c r="H313" s="25">
        <f t="shared" si="25"/>
        <v>0</v>
      </c>
      <c r="I313" s="24">
        <f t="shared" si="23"/>
        <v>0</v>
      </c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hidden="1" x14ac:dyDescent="0.2">
      <c r="A314" s="15">
        <v>240202</v>
      </c>
      <c r="B314" s="21" t="s">
        <v>298</v>
      </c>
      <c r="C314" s="22"/>
      <c r="D314" s="22"/>
      <c r="E314" s="23">
        <f t="shared" si="27"/>
        <v>0</v>
      </c>
      <c r="F314" s="24">
        <f t="shared" si="28"/>
        <v>0</v>
      </c>
      <c r="G314" s="22"/>
      <c r="H314" s="25">
        <f t="shared" si="25"/>
        <v>0</v>
      </c>
      <c r="I314" s="24">
        <f t="shared" si="23"/>
        <v>0</v>
      </c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hidden="1" x14ac:dyDescent="0.2">
      <c r="A315" s="15">
        <v>240203</v>
      </c>
      <c r="B315" s="36" t="s">
        <v>299</v>
      </c>
      <c r="C315" s="22"/>
      <c r="D315" s="22"/>
      <c r="E315" s="23">
        <f t="shared" si="27"/>
        <v>0</v>
      </c>
      <c r="F315" s="24">
        <f t="shared" si="28"/>
        <v>0</v>
      </c>
      <c r="G315" s="22"/>
      <c r="H315" s="25">
        <f t="shared" si="25"/>
        <v>0</v>
      </c>
      <c r="I315" s="24">
        <f t="shared" si="23"/>
        <v>0</v>
      </c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hidden="1" x14ac:dyDescent="0.2">
      <c r="A316" s="15">
        <v>240204</v>
      </c>
      <c r="B316" s="36" t="s">
        <v>300</v>
      </c>
      <c r="C316" s="22"/>
      <c r="D316" s="22"/>
      <c r="E316" s="23">
        <f t="shared" si="27"/>
        <v>0</v>
      </c>
      <c r="F316" s="24">
        <f t="shared" si="28"/>
        <v>0</v>
      </c>
      <c r="G316" s="22"/>
      <c r="H316" s="25">
        <f t="shared" si="25"/>
        <v>0</v>
      </c>
      <c r="I316" s="24">
        <f t="shared" si="23"/>
        <v>0</v>
      </c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">
      <c r="A317" s="15">
        <v>2403</v>
      </c>
      <c r="B317" s="27" t="s">
        <v>301</v>
      </c>
      <c r="C317" s="22">
        <f>SUM(C318:C329)-C325</f>
        <v>21000000</v>
      </c>
      <c r="D317" s="22">
        <f>SUM(D318:D329)-D325</f>
        <v>0</v>
      </c>
      <c r="E317" s="23">
        <f t="shared" si="27"/>
        <v>21000000</v>
      </c>
      <c r="F317" s="24">
        <f t="shared" si="28"/>
        <v>3.1887270905142963E-2</v>
      </c>
      <c r="G317" s="22">
        <f>SUM(G318:G329)-G325</f>
        <v>46913564</v>
      </c>
      <c r="H317" s="25">
        <f t="shared" si="25"/>
        <v>223.3979238095238</v>
      </c>
      <c r="I317" s="24">
        <f t="shared" si="23"/>
        <v>-25913564</v>
      </c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ht="25.5" hidden="1" x14ac:dyDescent="0.2">
      <c r="A318" s="15">
        <v>240301</v>
      </c>
      <c r="B318" s="28" t="s">
        <v>302</v>
      </c>
      <c r="C318" s="22"/>
      <c r="D318" s="22"/>
      <c r="E318" s="23">
        <f t="shared" si="27"/>
        <v>0</v>
      </c>
      <c r="F318" s="24">
        <f t="shared" si="28"/>
        <v>0</v>
      </c>
      <c r="G318" s="22"/>
      <c r="H318" s="25">
        <f t="shared" si="25"/>
        <v>0</v>
      </c>
      <c r="I318" s="24">
        <f t="shared" si="23"/>
        <v>0</v>
      </c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ht="25.5" hidden="1" x14ac:dyDescent="0.2">
      <c r="A319" s="15">
        <v>240302</v>
      </c>
      <c r="B319" s="28" t="s">
        <v>303</v>
      </c>
      <c r="C319" s="22"/>
      <c r="D319" s="22"/>
      <c r="E319" s="23">
        <f t="shared" si="27"/>
        <v>0</v>
      </c>
      <c r="F319" s="24">
        <f t="shared" si="28"/>
        <v>0</v>
      </c>
      <c r="G319" s="22"/>
      <c r="H319" s="25">
        <f t="shared" si="25"/>
        <v>0</v>
      </c>
      <c r="I319" s="24">
        <f t="shared" si="23"/>
        <v>0</v>
      </c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hidden="1" x14ac:dyDescent="0.2">
      <c r="A320" s="15">
        <v>240303</v>
      </c>
      <c r="B320" s="21" t="s">
        <v>304</v>
      </c>
      <c r="C320" s="22"/>
      <c r="D320" s="22"/>
      <c r="E320" s="23">
        <f t="shared" si="27"/>
        <v>0</v>
      </c>
      <c r="F320" s="24">
        <f t="shared" si="28"/>
        <v>0</v>
      </c>
      <c r="G320" s="22"/>
      <c r="H320" s="25">
        <f t="shared" si="25"/>
        <v>0</v>
      </c>
      <c r="I320" s="24">
        <f t="shared" si="23"/>
        <v>0</v>
      </c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hidden="1" x14ac:dyDescent="0.2">
      <c r="A321" s="15">
        <v>240304</v>
      </c>
      <c r="B321" s="21" t="s">
        <v>305</v>
      </c>
      <c r="C321" s="22"/>
      <c r="D321" s="22"/>
      <c r="E321" s="23">
        <f t="shared" si="27"/>
        <v>0</v>
      </c>
      <c r="F321" s="24">
        <f t="shared" si="28"/>
        <v>0</v>
      </c>
      <c r="G321" s="22"/>
      <c r="H321" s="25">
        <f t="shared" si="25"/>
        <v>0</v>
      </c>
      <c r="I321" s="24">
        <f t="shared" si="23"/>
        <v>0</v>
      </c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hidden="1" x14ac:dyDescent="0.2">
      <c r="A322" s="15">
        <v>240305</v>
      </c>
      <c r="B322" s="21" t="s">
        <v>306</v>
      </c>
      <c r="C322" s="22"/>
      <c r="D322" s="22"/>
      <c r="E322" s="23">
        <f t="shared" si="27"/>
        <v>0</v>
      </c>
      <c r="F322" s="24">
        <f t="shared" si="28"/>
        <v>0</v>
      </c>
      <c r="G322" s="22"/>
      <c r="H322" s="25">
        <f t="shared" si="25"/>
        <v>0</v>
      </c>
      <c r="I322" s="24">
        <f t="shared" si="23"/>
        <v>0</v>
      </c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hidden="1" x14ac:dyDescent="0.2">
      <c r="A323" s="15">
        <v>240306</v>
      </c>
      <c r="B323" s="21" t="s">
        <v>307</v>
      </c>
      <c r="C323" s="22"/>
      <c r="D323" s="22"/>
      <c r="E323" s="23">
        <f t="shared" si="27"/>
        <v>0</v>
      </c>
      <c r="F323" s="24">
        <f t="shared" si="28"/>
        <v>0</v>
      </c>
      <c r="G323" s="22"/>
      <c r="H323" s="25">
        <f t="shared" si="25"/>
        <v>0</v>
      </c>
      <c r="I323" s="24">
        <f t="shared" si="23"/>
        <v>0</v>
      </c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hidden="1" x14ac:dyDescent="0.2">
      <c r="A324" s="15">
        <v>240307</v>
      </c>
      <c r="B324" s="21" t="s">
        <v>308</v>
      </c>
      <c r="C324" s="22"/>
      <c r="D324" s="22"/>
      <c r="E324" s="23">
        <f t="shared" si="27"/>
        <v>0</v>
      </c>
      <c r="F324" s="24">
        <f t="shared" si="28"/>
        <v>0</v>
      </c>
      <c r="G324" s="22"/>
      <c r="H324" s="25">
        <f t="shared" si="25"/>
        <v>0</v>
      </c>
      <c r="I324" s="24">
        <f t="shared" si="23"/>
        <v>0</v>
      </c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hidden="1" x14ac:dyDescent="0.2">
      <c r="A325" s="15">
        <v>240308</v>
      </c>
      <c r="B325" s="21" t="s">
        <v>309</v>
      </c>
      <c r="C325" s="22">
        <f>SUM(C326:C328)</f>
        <v>0</v>
      </c>
      <c r="D325" s="22">
        <f>SUM(D326:D328)</f>
        <v>0</v>
      </c>
      <c r="E325" s="23">
        <f t="shared" si="27"/>
        <v>0</v>
      </c>
      <c r="F325" s="24">
        <f t="shared" si="28"/>
        <v>0</v>
      </c>
      <c r="G325" s="22">
        <f>SUM(G326:G328)</f>
        <v>0</v>
      </c>
      <c r="H325" s="25">
        <f t="shared" si="25"/>
        <v>0</v>
      </c>
      <c r="I325" s="24">
        <f t="shared" si="23"/>
        <v>0</v>
      </c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hidden="1" x14ac:dyDescent="0.2">
      <c r="A326" s="15">
        <v>24030801</v>
      </c>
      <c r="B326" s="21" t="s">
        <v>310</v>
      </c>
      <c r="C326" s="22"/>
      <c r="D326" s="22"/>
      <c r="E326" s="23">
        <f t="shared" si="27"/>
        <v>0</v>
      </c>
      <c r="F326" s="24">
        <f t="shared" si="28"/>
        <v>0</v>
      </c>
      <c r="G326" s="22"/>
      <c r="H326" s="25">
        <f t="shared" si="25"/>
        <v>0</v>
      </c>
      <c r="I326" s="24">
        <f t="shared" si="23"/>
        <v>0</v>
      </c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hidden="1" x14ac:dyDescent="0.2">
      <c r="A327" s="15">
        <v>24030802</v>
      </c>
      <c r="B327" s="21" t="s">
        <v>311</v>
      </c>
      <c r="C327" s="22"/>
      <c r="D327" s="22"/>
      <c r="E327" s="23">
        <f t="shared" si="27"/>
        <v>0</v>
      </c>
      <c r="F327" s="24">
        <f t="shared" si="28"/>
        <v>0</v>
      </c>
      <c r="G327" s="22"/>
      <c r="H327" s="25">
        <f t="shared" si="25"/>
        <v>0</v>
      </c>
      <c r="I327" s="24">
        <f t="shared" si="23"/>
        <v>0</v>
      </c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hidden="1" x14ac:dyDescent="0.2">
      <c r="A328" s="15">
        <v>24030803</v>
      </c>
      <c r="B328" s="21" t="s">
        <v>312</v>
      </c>
      <c r="C328" s="22"/>
      <c r="D328" s="22"/>
      <c r="E328" s="23">
        <f t="shared" si="27"/>
        <v>0</v>
      </c>
      <c r="F328" s="24">
        <f t="shared" si="28"/>
        <v>0</v>
      </c>
      <c r="G328" s="22"/>
      <c r="H328" s="25">
        <f t="shared" si="25"/>
        <v>0</v>
      </c>
      <c r="I328" s="24">
        <f t="shared" si="23"/>
        <v>0</v>
      </c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">
      <c r="A329" s="15">
        <v>240309</v>
      </c>
      <c r="B329" s="21" t="s">
        <v>301</v>
      </c>
      <c r="C329" s="22">
        <v>21000000</v>
      </c>
      <c r="D329" s="22"/>
      <c r="E329" s="23">
        <f t="shared" si="27"/>
        <v>21000000</v>
      </c>
      <c r="F329" s="24">
        <f t="shared" si="28"/>
        <v>3.1887270905142963E-2</v>
      </c>
      <c r="G329" s="22">
        <v>46913564</v>
      </c>
      <c r="H329" s="25">
        <f t="shared" si="25"/>
        <v>223.3979238095238</v>
      </c>
      <c r="I329" s="24">
        <f t="shared" si="23"/>
        <v>-25913564</v>
      </c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hidden="1" x14ac:dyDescent="0.2">
      <c r="A330" s="15">
        <v>2404</v>
      </c>
      <c r="B330" s="27" t="s">
        <v>313</v>
      </c>
      <c r="C330" s="22"/>
      <c r="D330" s="22"/>
      <c r="E330" s="23">
        <f t="shared" si="27"/>
        <v>0</v>
      </c>
      <c r="F330" s="24">
        <f t="shared" si="28"/>
        <v>0</v>
      </c>
      <c r="G330" s="22"/>
      <c r="H330" s="25">
        <f t="shared" si="25"/>
        <v>0</v>
      </c>
      <c r="I330" s="24">
        <f t="shared" ref="I330:I341" si="29">SUM(E330-G330)</f>
        <v>0</v>
      </c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ht="25.5" hidden="1" x14ac:dyDescent="0.2">
      <c r="A331" s="15">
        <v>2405</v>
      </c>
      <c r="B331" s="27" t="s">
        <v>314</v>
      </c>
      <c r="C331" s="22"/>
      <c r="D331" s="22"/>
      <c r="E331" s="23">
        <f t="shared" si="27"/>
        <v>0</v>
      </c>
      <c r="F331" s="24">
        <f t="shared" si="28"/>
        <v>0</v>
      </c>
      <c r="G331" s="22"/>
      <c r="H331" s="25">
        <f t="shared" si="25"/>
        <v>0</v>
      </c>
      <c r="I331" s="24">
        <f t="shared" si="29"/>
        <v>0</v>
      </c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hidden="1" x14ac:dyDescent="0.2">
      <c r="A332" s="15">
        <v>2406</v>
      </c>
      <c r="B332" s="27" t="s">
        <v>315</v>
      </c>
      <c r="C332" s="22"/>
      <c r="D332" s="22"/>
      <c r="E332" s="23">
        <f t="shared" si="27"/>
        <v>0</v>
      </c>
      <c r="F332" s="24">
        <f t="shared" si="28"/>
        <v>0</v>
      </c>
      <c r="G332" s="22"/>
      <c r="H332" s="25">
        <f t="shared" si="25"/>
        <v>0</v>
      </c>
      <c r="I332" s="24">
        <f t="shared" si="29"/>
        <v>0</v>
      </c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hidden="1" x14ac:dyDescent="0.2">
      <c r="A333" s="15">
        <v>2407</v>
      </c>
      <c r="B333" s="21" t="s">
        <v>316</v>
      </c>
      <c r="C333" s="22"/>
      <c r="D333" s="22"/>
      <c r="E333" s="23">
        <f t="shared" si="27"/>
        <v>0</v>
      </c>
      <c r="F333" s="24">
        <f t="shared" si="28"/>
        <v>0</v>
      </c>
      <c r="G333" s="22"/>
      <c r="H333" s="25">
        <f t="shared" si="25"/>
        <v>0</v>
      </c>
      <c r="I333" s="24">
        <f t="shared" si="29"/>
        <v>0</v>
      </c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hidden="1" x14ac:dyDescent="0.2">
      <c r="A334" s="15">
        <v>2408</v>
      </c>
      <c r="B334" s="21" t="s">
        <v>317</v>
      </c>
      <c r="C334" s="22"/>
      <c r="D334" s="22"/>
      <c r="E334" s="23">
        <f t="shared" si="27"/>
        <v>0</v>
      </c>
      <c r="F334" s="24">
        <f t="shared" si="28"/>
        <v>0</v>
      </c>
      <c r="G334" s="22"/>
      <c r="H334" s="25">
        <f t="shared" si="25"/>
        <v>0</v>
      </c>
      <c r="I334" s="24">
        <f t="shared" si="29"/>
        <v>0</v>
      </c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hidden="1" x14ac:dyDescent="0.2">
      <c r="A335" s="15">
        <v>2499</v>
      </c>
      <c r="B335" s="27" t="s">
        <v>318</v>
      </c>
      <c r="C335" s="22">
        <f>SUM(C336:C340)</f>
        <v>0</v>
      </c>
      <c r="D335" s="22">
        <f>SUM(D336:D340)</f>
        <v>0</v>
      </c>
      <c r="E335" s="23">
        <f t="shared" si="27"/>
        <v>0</v>
      </c>
      <c r="F335" s="24">
        <f t="shared" si="28"/>
        <v>0</v>
      </c>
      <c r="G335" s="22">
        <f>SUM(G336:G340)</f>
        <v>456400</v>
      </c>
      <c r="H335" s="25">
        <f t="shared" si="25"/>
        <v>0</v>
      </c>
      <c r="I335" s="24">
        <f t="shared" si="29"/>
        <v>-456400</v>
      </c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hidden="1" x14ac:dyDescent="0.2">
      <c r="A336" s="15">
        <v>249901</v>
      </c>
      <c r="B336" s="21" t="s">
        <v>319</v>
      </c>
      <c r="C336" s="22"/>
      <c r="D336" s="22"/>
      <c r="E336" s="23">
        <f t="shared" si="27"/>
        <v>0</v>
      </c>
      <c r="F336" s="24">
        <f t="shared" si="28"/>
        <v>0</v>
      </c>
      <c r="G336" s="22"/>
      <c r="H336" s="25">
        <f t="shared" si="25"/>
        <v>0</v>
      </c>
      <c r="I336" s="24">
        <f t="shared" si="29"/>
        <v>0</v>
      </c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hidden="1" x14ac:dyDescent="0.2">
      <c r="A337" s="15">
        <v>249903</v>
      </c>
      <c r="B337" s="21" t="s">
        <v>320</v>
      </c>
      <c r="C337" s="22"/>
      <c r="D337" s="22"/>
      <c r="E337" s="23">
        <f t="shared" si="27"/>
        <v>0</v>
      </c>
      <c r="F337" s="24">
        <f t="shared" si="28"/>
        <v>0</v>
      </c>
      <c r="G337" s="22"/>
      <c r="H337" s="25">
        <f t="shared" si="25"/>
        <v>0</v>
      </c>
      <c r="I337" s="24">
        <f t="shared" si="29"/>
        <v>0</v>
      </c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hidden="1" x14ac:dyDescent="0.2">
      <c r="A338" s="15">
        <v>249904</v>
      </c>
      <c r="B338" s="21" t="s">
        <v>321</v>
      </c>
      <c r="C338" s="22"/>
      <c r="D338" s="22"/>
      <c r="E338" s="23">
        <f t="shared" si="27"/>
        <v>0</v>
      </c>
      <c r="F338" s="24">
        <f t="shared" si="28"/>
        <v>0</v>
      </c>
      <c r="G338" s="22"/>
      <c r="H338" s="25">
        <f t="shared" si="25"/>
        <v>0</v>
      </c>
      <c r="I338" s="24">
        <f t="shared" si="29"/>
        <v>0</v>
      </c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hidden="1" x14ac:dyDescent="0.2">
      <c r="A339" s="15">
        <v>249905</v>
      </c>
      <c r="B339" s="21" t="s">
        <v>322</v>
      </c>
      <c r="C339" s="22"/>
      <c r="D339" s="22"/>
      <c r="E339" s="23">
        <f t="shared" si="27"/>
        <v>0</v>
      </c>
      <c r="F339" s="24">
        <f t="shared" si="28"/>
        <v>0</v>
      </c>
      <c r="G339" s="22"/>
      <c r="H339" s="25"/>
      <c r="I339" s="2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">
      <c r="A340" s="15">
        <v>249999</v>
      </c>
      <c r="B340" s="21" t="s">
        <v>318</v>
      </c>
      <c r="C340" s="22"/>
      <c r="D340" s="22"/>
      <c r="E340" s="23">
        <f t="shared" si="27"/>
        <v>0</v>
      </c>
      <c r="F340" s="24">
        <f t="shared" si="28"/>
        <v>0</v>
      </c>
      <c r="G340" s="22">
        <v>456400</v>
      </c>
      <c r="H340" s="25">
        <f t="shared" si="25"/>
        <v>0</v>
      </c>
      <c r="I340" s="24">
        <f t="shared" si="29"/>
        <v>-456400</v>
      </c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ht="13.5" thickBot="1" x14ac:dyDescent="0.25">
      <c r="A341" s="43">
        <v>2</v>
      </c>
      <c r="B341" s="44" t="s">
        <v>323</v>
      </c>
      <c r="C341" s="45">
        <f>SUM(C8+C12)</f>
        <v>65857000000</v>
      </c>
      <c r="D341" s="45">
        <f>SUM(D8+D12)</f>
        <v>0</v>
      </c>
      <c r="E341" s="46">
        <f t="shared" si="27"/>
        <v>65857000000</v>
      </c>
      <c r="F341" s="47">
        <f t="shared" si="28"/>
        <v>100</v>
      </c>
      <c r="G341" s="45">
        <f>SUM(G8+G12)</f>
        <v>25668956188</v>
      </c>
      <c r="H341" s="48">
        <f t="shared" si="25"/>
        <v>38.976807610428651</v>
      </c>
      <c r="I341" s="47">
        <f t="shared" si="29"/>
        <v>40188043812</v>
      </c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"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"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"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"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"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"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"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"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"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"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"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3:30" x14ac:dyDescent="0.2"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3:30" x14ac:dyDescent="0.2"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3:30" x14ac:dyDescent="0.2"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3:30" x14ac:dyDescent="0.2"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3:30" x14ac:dyDescent="0.2"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3:30" x14ac:dyDescent="0.2"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3:30" x14ac:dyDescent="0.2"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3:30" x14ac:dyDescent="0.2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3:30" x14ac:dyDescent="0.2"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3:30" x14ac:dyDescent="0.2"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3:30" x14ac:dyDescent="0.2"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3:30" x14ac:dyDescent="0.2"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3:30" x14ac:dyDescent="0.2"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3:30" x14ac:dyDescent="0.2"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3:30" x14ac:dyDescent="0.2"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3:30" x14ac:dyDescent="0.2"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3:30" x14ac:dyDescent="0.2"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3:30" x14ac:dyDescent="0.2"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3:30" x14ac:dyDescent="0.2"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3:30" x14ac:dyDescent="0.2"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3:30" x14ac:dyDescent="0.2"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3:30" x14ac:dyDescent="0.2"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3:30" x14ac:dyDescent="0.2"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3:30" x14ac:dyDescent="0.2"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3:30" x14ac:dyDescent="0.2"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3:30" x14ac:dyDescent="0.2"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3:30" x14ac:dyDescent="0.2"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3:30" x14ac:dyDescent="0.2"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3:30" x14ac:dyDescent="0.2"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3:30" x14ac:dyDescent="0.2"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3:30" x14ac:dyDescent="0.2"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3:30" x14ac:dyDescent="0.2"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3:30" x14ac:dyDescent="0.2"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3:30" x14ac:dyDescent="0.2"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3:30" x14ac:dyDescent="0.2"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3:30" x14ac:dyDescent="0.2"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3:30" x14ac:dyDescent="0.2"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3:30" x14ac:dyDescent="0.2"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3:30" x14ac:dyDescent="0.2"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3:30" x14ac:dyDescent="0.2"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3:30" x14ac:dyDescent="0.2"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3:30" x14ac:dyDescent="0.2"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3:30" x14ac:dyDescent="0.2"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3:30" x14ac:dyDescent="0.2"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3:30" x14ac:dyDescent="0.2"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3:30" x14ac:dyDescent="0.2"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3:30" x14ac:dyDescent="0.2"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3:30" x14ac:dyDescent="0.2"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3:30" x14ac:dyDescent="0.2"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3:30" x14ac:dyDescent="0.2"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3:30" x14ac:dyDescent="0.2"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3:30" x14ac:dyDescent="0.2"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3:30" x14ac:dyDescent="0.2"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3:30" x14ac:dyDescent="0.2"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3:30" x14ac:dyDescent="0.2"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3:30" x14ac:dyDescent="0.2"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3:30" x14ac:dyDescent="0.2"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3:30" x14ac:dyDescent="0.2"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3:30" x14ac:dyDescent="0.2"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3:30" x14ac:dyDescent="0.2"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3:30" x14ac:dyDescent="0.2"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3:30" x14ac:dyDescent="0.2"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3:30" x14ac:dyDescent="0.2"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3:30" x14ac:dyDescent="0.2"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3:30" x14ac:dyDescent="0.2"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3:30" x14ac:dyDescent="0.2"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3:30" x14ac:dyDescent="0.2"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3:30" x14ac:dyDescent="0.2"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3:30" x14ac:dyDescent="0.2"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3:30" x14ac:dyDescent="0.2"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3:30" x14ac:dyDescent="0.2"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3:30" x14ac:dyDescent="0.2"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3:30" x14ac:dyDescent="0.2"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3:30" x14ac:dyDescent="0.2"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3:30" x14ac:dyDescent="0.2"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3:30" x14ac:dyDescent="0.2"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3:30" x14ac:dyDescent="0.2"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3:30" x14ac:dyDescent="0.2"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3:30" x14ac:dyDescent="0.2"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3:30" x14ac:dyDescent="0.2"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3:30" x14ac:dyDescent="0.2"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3:30" x14ac:dyDescent="0.2"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3:30" x14ac:dyDescent="0.2"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3:30" x14ac:dyDescent="0.2"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3:30" x14ac:dyDescent="0.2"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3:30" x14ac:dyDescent="0.2"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3:30" x14ac:dyDescent="0.2"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3:30" x14ac:dyDescent="0.2"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3:30" x14ac:dyDescent="0.2"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3:30" x14ac:dyDescent="0.2"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3:30" x14ac:dyDescent="0.2"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3:30" x14ac:dyDescent="0.2"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3:30" x14ac:dyDescent="0.2"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3:30" x14ac:dyDescent="0.2"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3:30" x14ac:dyDescent="0.2"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3:30" x14ac:dyDescent="0.2"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3:30" x14ac:dyDescent="0.2"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3:30" x14ac:dyDescent="0.2"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3:30" x14ac:dyDescent="0.2"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3:30" x14ac:dyDescent="0.2"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3:30" x14ac:dyDescent="0.2"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3:30" x14ac:dyDescent="0.2"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3:30" x14ac:dyDescent="0.2"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3:30" x14ac:dyDescent="0.2"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3:30" x14ac:dyDescent="0.2"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3:30" x14ac:dyDescent="0.2"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3:30" x14ac:dyDescent="0.2"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3:30" x14ac:dyDescent="0.2"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3:30" x14ac:dyDescent="0.2"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3:30" x14ac:dyDescent="0.2"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3:30" x14ac:dyDescent="0.2"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3:30" x14ac:dyDescent="0.2"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3:30" x14ac:dyDescent="0.2"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3:30" x14ac:dyDescent="0.2"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3:30" x14ac:dyDescent="0.2"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3:30" x14ac:dyDescent="0.2"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3:30" x14ac:dyDescent="0.2"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3:30" x14ac:dyDescent="0.2"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3:30" x14ac:dyDescent="0.2"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3:30" x14ac:dyDescent="0.2"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3:30" x14ac:dyDescent="0.2"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3:30" x14ac:dyDescent="0.2"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3:30" x14ac:dyDescent="0.2"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3:30" x14ac:dyDescent="0.2"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3:30" x14ac:dyDescent="0.2"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3:30" x14ac:dyDescent="0.2"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3:30" x14ac:dyDescent="0.2"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3:30" x14ac:dyDescent="0.2"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3:30" x14ac:dyDescent="0.2"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3:30" x14ac:dyDescent="0.2"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3:30" x14ac:dyDescent="0.2"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3:30" x14ac:dyDescent="0.2"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3:30" x14ac:dyDescent="0.2"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3:30" x14ac:dyDescent="0.2"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3:30" x14ac:dyDescent="0.2"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3:30" x14ac:dyDescent="0.2"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3:30" x14ac:dyDescent="0.2"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3:30" x14ac:dyDescent="0.2"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3:30" x14ac:dyDescent="0.2"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3:30" x14ac:dyDescent="0.2"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3:30" x14ac:dyDescent="0.2"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3:30" x14ac:dyDescent="0.2"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3:30" x14ac:dyDescent="0.2"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3:30" x14ac:dyDescent="0.2"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3:30" x14ac:dyDescent="0.2"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3:30" x14ac:dyDescent="0.2"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3:30" x14ac:dyDescent="0.2"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3:30" x14ac:dyDescent="0.2"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</row>
    <row r="501" spans="3:30" x14ac:dyDescent="0.2"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</row>
    <row r="502" spans="3:30" x14ac:dyDescent="0.2"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</row>
    <row r="503" spans="3:30" x14ac:dyDescent="0.2"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</row>
    <row r="504" spans="3:30" x14ac:dyDescent="0.2"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</row>
    <row r="505" spans="3:30" x14ac:dyDescent="0.2"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</row>
    <row r="506" spans="3:30" x14ac:dyDescent="0.2"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</row>
    <row r="507" spans="3:30" x14ac:dyDescent="0.2"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</row>
    <row r="508" spans="3:30" x14ac:dyDescent="0.2"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</row>
    <row r="509" spans="3:30" x14ac:dyDescent="0.2"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</row>
    <row r="510" spans="3:30" x14ac:dyDescent="0.2"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</row>
    <row r="511" spans="3:30" x14ac:dyDescent="0.2"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</row>
    <row r="512" spans="3:30" x14ac:dyDescent="0.2"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</row>
    <row r="513" spans="3:30" x14ac:dyDescent="0.2"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</row>
    <row r="514" spans="3:30" x14ac:dyDescent="0.2"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</row>
    <row r="515" spans="3:30" x14ac:dyDescent="0.2"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</row>
    <row r="516" spans="3:30" x14ac:dyDescent="0.2"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</row>
    <row r="517" spans="3:30" x14ac:dyDescent="0.2"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</row>
    <row r="518" spans="3:30" x14ac:dyDescent="0.2"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</row>
    <row r="519" spans="3:30" x14ac:dyDescent="0.2"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</row>
    <row r="520" spans="3:30" x14ac:dyDescent="0.2"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</row>
    <row r="521" spans="3:30" x14ac:dyDescent="0.2"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</row>
    <row r="522" spans="3:30" x14ac:dyDescent="0.2"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</row>
    <row r="523" spans="3:30" x14ac:dyDescent="0.2"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</row>
    <row r="524" spans="3:30" x14ac:dyDescent="0.2"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</row>
    <row r="525" spans="3:30" x14ac:dyDescent="0.2"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</row>
    <row r="526" spans="3:30" x14ac:dyDescent="0.2"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</row>
    <row r="527" spans="3:30" x14ac:dyDescent="0.2"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</row>
    <row r="528" spans="3:30" x14ac:dyDescent="0.2"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</row>
    <row r="529" spans="3:30" x14ac:dyDescent="0.2"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</row>
    <row r="530" spans="3:30" x14ac:dyDescent="0.2"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</row>
    <row r="531" spans="3:30" x14ac:dyDescent="0.2"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</row>
    <row r="532" spans="3:30" x14ac:dyDescent="0.2"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</row>
    <row r="533" spans="3:30" x14ac:dyDescent="0.2"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</row>
    <row r="534" spans="3:30" x14ac:dyDescent="0.2"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</row>
    <row r="535" spans="3:30" x14ac:dyDescent="0.2"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</row>
    <row r="536" spans="3:30" x14ac:dyDescent="0.2"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</row>
    <row r="537" spans="3:30" x14ac:dyDescent="0.2"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</row>
    <row r="538" spans="3:30" x14ac:dyDescent="0.2"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</row>
    <row r="539" spans="3:30" x14ac:dyDescent="0.2"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</row>
    <row r="540" spans="3:30" x14ac:dyDescent="0.2"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</row>
    <row r="541" spans="3:30" x14ac:dyDescent="0.2"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</row>
    <row r="542" spans="3:30" x14ac:dyDescent="0.2"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</row>
    <row r="543" spans="3:30" x14ac:dyDescent="0.2"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</row>
    <row r="544" spans="3:30" x14ac:dyDescent="0.2"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</row>
    <row r="545" spans="3:30" x14ac:dyDescent="0.2"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</row>
    <row r="546" spans="3:30" x14ac:dyDescent="0.2"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</row>
    <row r="547" spans="3:30" x14ac:dyDescent="0.2"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</row>
    <row r="548" spans="3:30" x14ac:dyDescent="0.2"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</row>
    <row r="549" spans="3:30" x14ac:dyDescent="0.2"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</row>
    <row r="550" spans="3:30" x14ac:dyDescent="0.2"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</row>
    <row r="551" spans="3:30" x14ac:dyDescent="0.2"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</row>
    <row r="552" spans="3:30" x14ac:dyDescent="0.2"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</row>
    <row r="553" spans="3:30" x14ac:dyDescent="0.2"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</row>
    <row r="554" spans="3:30" x14ac:dyDescent="0.2"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</row>
    <row r="555" spans="3:30" x14ac:dyDescent="0.2"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</row>
    <row r="556" spans="3:30" x14ac:dyDescent="0.2"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</row>
    <row r="557" spans="3:30" x14ac:dyDescent="0.2"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</row>
    <row r="558" spans="3:30" x14ac:dyDescent="0.2"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</row>
    <row r="559" spans="3:30" x14ac:dyDescent="0.2"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</row>
    <row r="560" spans="3:30" x14ac:dyDescent="0.2"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</row>
    <row r="561" spans="3:30" x14ac:dyDescent="0.2"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</row>
    <row r="562" spans="3:30" x14ac:dyDescent="0.2"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</row>
    <row r="563" spans="3:30" x14ac:dyDescent="0.2"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</row>
    <row r="564" spans="3:30" x14ac:dyDescent="0.2"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</row>
    <row r="565" spans="3:30" x14ac:dyDescent="0.2"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</row>
    <row r="566" spans="3:30" x14ac:dyDescent="0.2"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</row>
    <row r="567" spans="3:30" x14ac:dyDescent="0.2"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</row>
    <row r="568" spans="3:30" x14ac:dyDescent="0.2"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</row>
    <row r="569" spans="3:30" x14ac:dyDescent="0.2"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</row>
    <row r="570" spans="3:30" x14ac:dyDescent="0.2"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</row>
    <row r="571" spans="3:30" x14ac:dyDescent="0.2"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</row>
    <row r="572" spans="3:30" x14ac:dyDescent="0.2"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</row>
    <row r="573" spans="3:30" x14ac:dyDescent="0.2"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</row>
    <row r="574" spans="3:30" x14ac:dyDescent="0.2"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</row>
    <row r="575" spans="3:30" x14ac:dyDescent="0.2"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</row>
    <row r="576" spans="3:30" x14ac:dyDescent="0.2"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</row>
    <row r="577" spans="3:30" x14ac:dyDescent="0.2"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</row>
    <row r="578" spans="3:30" x14ac:dyDescent="0.2"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</row>
    <row r="579" spans="3:30" x14ac:dyDescent="0.2"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</row>
    <row r="580" spans="3:30" x14ac:dyDescent="0.2"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</row>
    <row r="581" spans="3:30" x14ac:dyDescent="0.2"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</row>
    <row r="582" spans="3:30" x14ac:dyDescent="0.2"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</row>
  </sheetData>
  <mergeCells count="10">
    <mergeCell ref="A5:B5"/>
    <mergeCell ref="C5:E5"/>
    <mergeCell ref="F5:F6"/>
    <mergeCell ref="G5:I5"/>
    <mergeCell ref="C1:I1"/>
    <mergeCell ref="A2:B2"/>
    <mergeCell ref="C2:I2"/>
    <mergeCell ref="A3:B3"/>
    <mergeCell ref="C3:I3"/>
    <mergeCell ref="C4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vi</vt:lpstr>
      <vt:lpstr>tn</vt:lpstr>
      <vt:lpstr>si</vt:lpstr>
      <vt:lpstr>oc</vt:lpstr>
      <vt:lpstr>cl</vt:lpstr>
      <vt:lpstr>bo</vt:lpstr>
      <vt:lpstr>en</vt:lpstr>
      <vt:lpstr>fo</vt:lpstr>
      <vt:lpstr>me</vt:lpstr>
      <vt:lpstr>tj</vt:lpstr>
      <vt:lpstr>ce</vt:lpstr>
      <vt:lpstr>bl</vt:lpstr>
      <vt:lpstr>ch</vt:lpstr>
      <vt:lpstr>sb</vt:lpstr>
      <vt:lpstr>uq</vt:lpstr>
      <vt:lpstr>us</vt:lpstr>
      <vt:lpstr>su</vt:lpstr>
      <vt:lpstr>nz</vt:lpstr>
      <vt:lpstr>pb</vt:lpstr>
      <vt:lpstr>cr</vt:lpstr>
      <vt:lpstr>ra</vt:lpstr>
      <vt:lpstr>vs</vt:lpstr>
      <vt:lpstr>cta</vt:lpstr>
      <vt:lpstr>Hoja5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ANTONIO GONZALEZ GAMBA</dc:creator>
  <cp:lastModifiedBy>RUBEN ANTONIO GONZALEZ GAMBA</cp:lastModifiedBy>
  <dcterms:created xsi:type="dcterms:W3CDTF">2015-05-07T17:01:58Z</dcterms:created>
  <dcterms:modified xsi:type="dcterms:W3CDTF">2015-06-01T17:02:09Z</dcterms:modified>
</cp:coreProperties>
</file>